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863" activeTab="0"/>
  </bookViews>
  <sheets>
    <sheet name="ТЭЦ 5" sheetId="1" r:id="rId1"/>
  </sheets>
  <definedNames>
    <definedName name="_xlnm.Print_Area" localSheetId="0">'ТЭЦ 5'!$A$1:$W$235</definedName>
  </definedNames>
  <calcPr fullCalcOnLoad="1"/>
</workbook>
</file>

<file path=xl/sharedStrings.xml><?xml version="1.0" encoding="utf-8"?>
<sst xmlns="http://schemas.openxmlformats.org/spreadsheetml/2006/main" count="750" uniqueCount="289">
  <si>
    <t>Позиция</t>
  </si>
  <si>
    <t>Лист</t>
  </si>
  <si>
    <t>Стадия</t>
  </si>
  <si>
    <t>Листов</t>
  </si>
  <si>
    <t>Примечание</t>
  </si>
  <si>
    <t xml:space="preserve">Наименование и техническая характеристика </t>
  </si>
  <si>
    <t>Завод изгот</t>
  </si>
  <si>
    <t>Завод-изготовитель</t>
  </si>
  <si>
    <t>Изм.</t>
  </si>
  <si>
    <t>К. уч.</t>
  </si>
  <si>
    <t>№ док</t>
  </si>
  <si>
    <t>Подп.</t>
  </si>
  <si>
    <t>Дата</t>
  </si>
  <si>
    <t>Инв. №подл.</t>
  </si>
  <si>
    <t>Проверил</t>
  </si>
  <si>
    <t>ГИП</t>
  </si>
  <si>
    <t>Тип, марка, обозначение документа, опросного листа</t>
  </si>
  <si>
    <t>Код оборудования, изделия, материала</t>
  </si>
  <si>
    <t>Единицаизмерения</t>
  </si>
  <si>
    <t>Количество</t>
  </si>
  <si>
    <t>Масса единицы, кг</t>
  </si>
  <si>
    <t>Р</t>
  </si>
  <si>
    <t>м</t>
  </si>
  <si>
    <t>шт.</t>
  </si>
  <si>
    <t>Подп. и дата</t>
  </si>
  <si>
    <t>Взаим.инв.№</t>
  </si>
  <si>
    <t>Разраб.</t>
  </si>
  <si>
    <t>Н.контр.</t>
  </si>
  <si>
    <t>2020/01-СКС.С</t>
  </si>
  <si>
    <t>Структурированная кабельная система</t>
  </si>
  <si>
    <t>DKC</t>
  </si>
  <si>
    <t>eurolan</t>
  </si>
  <si>
    <t>60F-42-7C-95BL</t>
  </si>
  <si>
    <t>Шкаф Rackcenter D9000 42U 750 × 1200, передняя дверь перфорированная двустворчатая, задняя дверь перфорированная двустворчатая, черный</t>
  </si>
  <si>
    <t>60A-90-11-30BL</t>
  </si>
  <si>
    <t>Модуль вентиляторный потолочный, 3 вентилятора, термореле, 3 положения, черный</t>
  </si>
  <si>
    <t>Панель освещения на магните универсальная, черный</t>
  </si>
  <si>
    <t>60A-05-15BL</t>
  </si>
  <si>
    <t>Шина заземления 19" (500 мм), 20 точек, 5 × 15 мм</t>
  </si>
  <si>
    <t>60A-14-11GR</t>
  </si>
  <si>
    <t>60A-31-08-33BL</t>
  </si>
  <si>
    <t>Набор для крепления лотков к крыше шкафов, высота 50 мм, D9000/S3000</t>
  </si>
  <si>
    <t>Блок распределения питания управляемый PRO вертикальный 0U с функцией коммутации и мониторинга каждой розетки, 32/400 (3 фазы), 18 C13 + 6 C19, IEC 309 32 A 3P+N+PE, шнур 3 метра</t>
  </si>
  <si>
    <t>60A-67-66-24BL</t>
  </si>
  <si>
    <t>Блок удаленного контроля базовых PRO блоков распределения питания</t>
  </si>
  <si>
    <t>60A-65-70-08BL</t>
  </si>
  <si>
    <t>60A-65-70-12BL</t>
  </si>
  <si>
    <t>Датчик температуры и влажности</t>
  </si>
  <si>
    <t>Лента Velcro 5000 × 20 мм, черный</t>
  </si>
  <si>
    <t>70V-20-02BL</t>
  </si>
  <si>
    <t>Крепежный набор для шкафов (винт - шайба - гайка), металлические шайбы, 50 шт/уп</t>
  </si>
  <si>
    <t>60A-31-50-03SL</t>
  </si>
  <si>
    <t>60A-14-13GR</t>
  </si>
  <si>
    <t>Набор проводов заземления, 4 провода 250 мм x 4,0 кв.мм, 4 провода 150 мм x 4,0 кв.мм</t>
  </si>
  <si>
    <t>Вертикальный организатор с крышкой, 42U, с пластиковыми пальцами, серия D9000 (2 шт.), для шкафов шириной 750 мм</t>
  </si>
  <si>
    <t>60A-18-42-16-31BL</t>
  </si>
  <si>
    <t>Телекоммуникационное оборудование в серверной (BD1,FD0.1,FD0.2,FD0.3)</t>
  </si>
  <si>
    <t>Телекоммуникационное оборудование на этажах (FD1.1,FD2.1,FD8.1,FD9.1)</t>
  </si>
  <si>
    <t>Шкаф Racknet S3000 22U 800 × 800, передняя дверь перфорированная одностворчатая, задняя дверь перфорированная двустворчатая, черный</t>
  </si>
  <si>
    <t>60F-22-88-34BL</t>
  </si>
  <si>
    <t>60A-64-55-08BL</t>
  </si>
  <si>
    <t>Блок распределения питания базовый PRO 1U 16/230, 8 С13, IEC320 C20</t>
  </si>
  <si>
    <t>Кабель подключения C13/C14</t>
  </si>
  <si>
    <t>rittal</t>
  </si>
  <si>
    <t>09.2020</t>
  </si>
  <si>
    <t>Телекоммуникационное оборудование на этажах (FD3.1,FD4.1,FD6.1)</t>
  </si>
  <si>
    <t>Шкаф Racknet S3000 33U 800 × 800, передняя дверь перфорированная одностворчатая, задняя дверь перфорированная двустворчатая, черный</t>
  </si>
  <si>
    <t>60F-33-88-34BL</t>
  </si>
  <si>
    <t>Телекоммуникационное оборудование на этажах (FD5.1,FD7.1)</t>
  </si>
  <si>
    <t>60F-42-88-35BL</t>
  </si>
  <si>
    <t>Шкаф Racknet S3000 42U 800 × 800, передняя дверь перфорированная двустворчатая, задняя дверь перфорированная двустворчатая, черный</t>
  </si>
  <si>
    <t>Лоток лестничный 400*80*3000</t>
  </si>
  <si>
    <t>LI8040</t>
  </si>
  <si>
    <t>LG8000</t>
  </si>
  <si>
    <t>Соединитель усиленный горизонтальный GTO 80</t>
  </si>
  <si>
    <t>LP5000</t>
  </si>
  <si>
    <t>Крепление стеновое лотка</t>
  </si>
  <si>
    <t>CM100600</t>
  </si>
  <si>
    <t>Гайка М6 с насечкой препятствующей откручиванию</t>
  </si>
  <si>
    <t>Анкер М10 усиленный со шпилькой</t>
  </si>
  <si>
    <t>CM471065</t>
  </si>
  <si>
    <t>СМ020612</t>
  </si>
  <si>
    <t>Болт шестигранный М6х12</t>
  </si>
  <si>
    <t>Лоток проволочный 200х50х3000</t>
  </si>
  <si>
    <t>FC5020</t>
  </si>
  <si>
    <t xml:space="preserve">Латунный разрезной анкер М8 </t>
  </si>
  <si>
    <t>CM410831</t>
  </si>
  <si>
    <t>Шпилька М8х1000</t>
  </si>
  <si>
    <t>CM200801</t>
  </si>
  <si>
    <t>CM100800</t>
  </si>
  <si>
    <t>Гайка М8 с насечкой препятствующей откручиванию</t>
  </si>
  <si>
    <t>FC37311</t>
  </si>
  <si>
    <t>Пластина для подвеса проволочного лотка на шпильке</t>
  </si>
  <si>
    <t>Кабеленесущая система</t>
  </si>
  <si>
    <t xml:space="preserve">Оптические магистрали </t>
  </si>
  <si>
    <t>Волоконно-оптический кабель Т01 распределительный, внутренний/внешний, 24x9/125 OS2 нг(А)-HFLTx, плотный буфер 900 мкм, желтый</t>
  </si>
  <si>
    <t>39T-S2-24-01YL</t>
  </si>
  <si>
    <t xml:space="preserve">Медная магистраль </t>
  </si>
  <si>
    <t>Прочее</t>
  </si>
  <si>
    <t>Горизонтальный организатор 19", 1U, с пластиковыми кольцами, черный</t>
  </si>
  <si>
    <t>25B-1U-14BL</t>
  </si>
  <si>
    <t>Кабель категории 6, U/UTP, 4 пары, 23 AWG, LSZH нг(A)-HFLTx, внутренней прокладки, белый, коробка 305 м</t>
  </si>
  <si>
    <t>19C-U6-22WT-B305</t>
  </si>
  <si>
    <t>бухт</t>
  </si>
  <si>
    <t>Коммутационная панель 19” моноблочная, категория 6, UTP, 1U, 24 порта, черный</t>
  </si>
  <si>
    <t>27B-U6-24BL</t>
  </si>
  <si>
    <t>Коммутационный шнур категории 5e U/UTP 0,5 м LSZH, белый</t>
  </si>
  <si>
    <t>Коммутационный шнур категории 5e U/UTP 2,0 м LSZH, белый</t>
  </si>
  <si>
    <t>21H-U5-0EWT</t>
  </si>
  <si>
    <t>21H-U5-02WT</t>
  </si>
  <si>
    <t>21D-U6-0EWT</t>
  </si>
  <si>
    <t>21D-U6-02WT</t>
  </si>
  <si>
    <t>Модуль UTP категории 6 keystone, белый</t>
  </si>
  <si>
    <t>16B-U6-03WT</t>
  </si>
  <si>
    <t>Адаптер 45 × 45 мм для 2 модулей Keystone, белый</t>
  </si>
  <si>
    <t>16H-45-03WT</t>
  </si>
  <si>
    <t>WIFI</t>
  </si>
  <si>
    <t>Модуль Industrial категории 6 UTP на кабель, крышка, черный</t>
  </si>
  <si>
    <t>16C-U6-67BL</t>
  </si>
  <si>
    <t>WIFI - уличный</t>
  </si>
  <si>
    <t>Адаптер 45 × 45 мм для 1 модуля Keystone, белый</t>
  </si>
  <si>
    <t>16B-45-01WT</t>
  </si>
  <si>
    <t>Рамка французский стандарт 2 модуля 45 × 22,5 мм, белый</t>
  </si>
  <si>
    <t>16M-00-02WT</t>
  </si>
  <si>
    <t>Суппорт для рамок 2 модуля французский стандарт</t>
  </si>
  <si>
    <t>16S-00-02WT</t>
  </si>
  <si>
    <t>Коробка для рамок французский стандарт 2 модуля 45 × 22,5 мм, белый</t>
  </si>
  <si>
    <t>12A-00-02WT</t>
  </si>
  <si>
    <t>Вилка RJ45 Q-PLUG, категория 6, UTP, для полевой установки, без цвета, упаковка 50 штук</t>
  </si>
  <si>
    <t>13A-U6-11WT</t>
  </si>
  <si>
    <t>СОТ - 58, СКУД+Домофон-117</t>
  </si>
  <si>
    <t>Гибкий хвостовик Q-PLUG, 6,0 мм, без цвета, упаковка 50 штук</t>
  </si>
  <si>
    <t>13A-00-11WT</t>
  </si>
  <si>
    <t>Коробка ответвит. с 6 кабельными вводами д.25мм, IP55, 100х100х50мм</t>
  </si>
  <si>
    <t>СОТ - 13 уличные камеры</t>
  </si>
  <si>
    <t>резерв</t>
  </si>
  <si>
    <t>колонны</t>
  </si>
  <si>
    <t>стены</t>
  </si>
  <si>
    <t>Legrand</t>
  </si>
  <si>
    <t>079461</t>
  </si>
  <si>
    <t>653079</t>
  </si>
  <si>
    <t>Адаптор на 2 модуля для крепления механизмов Mosaic горизонтально с поворотом на 90°</t>
  </si>
  <si>
    <t>Розетка комп RJ45 1мод кат.6 Алюм</t>
  </si>
  <si>
    <t>653024</t>
  </si>
  <si>
    <t>Snap-On мини-колонна 0,68 цвет Алюм</t>
  </si>
  <si>
    <t xml:space="preserve">Стены 2 </t>
  </si>
  <si>
    <t>Стены 1</t>
  </si>
  <si>
    <t xml:space="preserve">Кабельный канал </t>
  </si>
  <si>
    <t xml:space="preserve">078802 </t>
  </si>
  <si>
    <t>Суппорт 2 модуля универсальный</t>
  </si>
  <si>
    <t xml:space="preserve">080251 </t>
  </si>
  <si>
    <t xml:space="preserve">080051 </t>
  </si>
  <si>
    <t>Коробка установочная под 2 модуля</t>
  </si>
  <si>
    <t>Суппорт 4 модуля универсальный</t>
  </si>
  <si>
    <t>Рамка на 2 модуля белая</t>
  </si>
  <si>
    <t>Рамка на 4 модуля белая</t>
  </si>
  <si>
    <t>078814</t>
  </si>
  <si>
    <t>Коробка установочная под 4 модуля</t>
  </si>
  <si>
    <t xml:space="preserve">080052 </t>
  </si>
  <si>
    <t xml:space="preserve">DLP Кабель-канал 105x50 </t>
  </si>
  <si>
    <t xml:space="preserve">Угол плоский Г-образный 50х105 DLP белый </t>
  </si>
  <si>
    <t xml:space="preserve">Угол внутренний 50х105 DLP белый </t>
  </si>
  <si>
    <t>Суппорт/рамка на 6 модулей DLP на крышку 65 мм</t>
  </si>
  <si>
    <t>Лоток: 0 этаж - 69 м
1 этаж - 72 м
2 этаж - 63 м
3 этаж - 99 м
4 этаж - 90 м 
5 этаж - 72 м
6 этаж - 78 м
7 этаж - 63 м
8 этаж - 36 м</t>
  </si>
  <si>
    <t>Труба гофрированная ПНД 25 мм с протяжкой тяжелая оранжевая</t>
  </si>
  <si>
    <t>Зажим фиксирующий X-FB 25 MX</t>
  </si>
  <si>
    <t>HILTI</t>
  </si>
  <si>
    <t>Универсальный гвоздь X-P 20 B3 MX</t>
  </si>
  <si>
    <t xml:space="preserve">Горизонтальнгая подсистема и рабочие места </t>
  </si>
  <si>
    <t>Универсальная противопожарная пена CP 660</t>
  </si>
  <si>
    <t>ГОСТ 3262</t>
  </si>
  <si>
    <t>кг</t>
  </si>
  <si>
    <t>ГОСТ 19771</t>
  </si>
  <si>
    <t>Труба метталлическая ВГП 50*3,0</t>
  </si>
  <si>
    <t>Уголок равнополочный 25*25*3,0</t>
  </si>
  <si>
    <t>031829</t>
  </si>
  <si>
    <t>Хомут пластиковый 360*4,6 упак 100 шт</t>
  </si>
  <si>
    <t>упак</t>
  </si>
  <si>
    <t>Изолента ПВХ белая 19 мм 20 м. Temflex 1300</t>
  </si>
  <si>
    <t xml:space="preserve">3М </t>
  </si>
  <si>
    <t>Фломастер маркировочный САВ3</t>
  </si>
  <si>
    <t>039598</t>
  </si>
  <si>
    <t>03-АСП-2020-ДЦ-СКС
.С</t>
  </si>
  <si>
    <t xml:space="preserve">Административное здание 
по ул. Пушкина-Думская в ЦАО г. Омска 
</t>
  </si>
  <si>
    <t>Спецификация оборудования, изделий и материалов</t>
  </si>
  <si>
    <t>AirEngine 5760-51</t>
  </si>
  <si>
    <t>Huawei</t>
  </si>
  <si>
    <t>Brady</t>
  </si>
  <si>
    <t>M-11-427</t>
  </si>
  <si>
    <t>Картриджей с самоламинирующейся этикеткой B-427 для портативных принтеров Brady</t>
  </si>
  <si>
    <t xml:space="preserve">Активное сетевое оборудование </t>
  </si>
  <si>
    <t>AirEngine 6760R-51</t>
  </si>
  <si>
    <t>Точка доступа для помещения</t>
  </si>
  <si>
    <t>Точка доступа уличная</t>
  </si>
  <si>
    <t>PAC1000S56-CB</t>
  </si>
  <si>
    <t>Блок питания 1000W AC Power Module</t>
  </si>
  <si>
    <t>S5732-H24UM2CC</t>
  </si>
  <si>
    <t>FAN-031A-B</t>
  </si>
  <si>
    <t>L-1GUPG5G-S57H</t>
  </si>
  <si>
    <t>L-1A-S57</t>
  </si>
  <si>
    <t>02353SJY-001</t>
  </si>
  <si>
    <t>88036LGC</t>
  </si>
  <si>
    <t>02312KND</t>
  </si>
  <si>
    <t>02311BJJ</t>
  </si>
  <si>
    <t>SFP-10G-iLR</t>
  </si>
  <si>
    <t>Интерфейсная карта 8-port 10GE SFP+ interface card</t>
  </si>
  <si>
    <t>02312URW</t>
  </si>
  <si>
    <t>s7X08000</t>
  </si>
  <si>
    <t>88035WTD</t>
  </si>
  <si>
    <t>N1-S57H-M-Lic</t>
  </si>
  <si>
    <t xml:space="preserve">Лицензия - на управление точками доступа </t>
  </si>
  <si>
    <t xml:space="preserve">Лицензия - апгерйда до 5G на 12 портов </t>
  </si>
  <si>
    <t>Лицензия - базовой поддержки</t>
  </si>
  <si>
    <t>02352FSG</t>
  </si>
  <si>
    <t>S6730-H24X6C</t>
  </si>
  <si>
    <t>Блок питания 600W AC Power Module(Back to Front, Power panel side exhaust)</t>
  </si>
  <si>
    <t>02312FFU</t>
  </si>
  <si>
    <t>PAC600S12-CB</t>
  </si>
  <si>
    <t>88035WTA</t>
  </si>
  <si>
    <t>N1-S67H-M-Lic</t>
  </si>
  <si>
    <t>N1-S57L-M-Lic</t>
  </si>
  <si>
    <t>S5735-L12P4S-A</t>
  </si>
  <si>
    <t>88035YSM</t>
  </si>
  <si>
    <t>S5735-L24P4S-A</t>
  </si>
  <si>
    <t>SFP-GE-LX-SM1310</t>
  </si>
  <si>
    <t>Отпический передатчик Optical Transceiver,SFP+,9.8G,Single-mode Module(1310nm,1.4km,LC)</t>
  </si>
  <si>
    <t>Отпический передатчик Optical Transceiver,eSFP,GE,Single-mode Module(1310nm,10km,LC)</t>
  </si>
  <si>
    <t>S5735-L48P4X-A</t>
  </si>
  <si>
    <t>02311VGK</t>
  </si>
  <si>
    <t>SFP-10G-CU0M5</t>
  </si>
  <si>
    <t>Медный высокоскоростной кабель 10G SFP+ High speed dedicated stack cable-0.5m</t>
  </si>
  <si>
    <t>S5735-L24P4X-A</t>
  </si>
  <si>
    <t>Мультигигабитный коммутатор доступа WIFI 24 порта 100M/1G/2,5G/5G/10G Base-T Ethernet, 4 порта 25 GE SFP28 + 2 порта 40 GE QSFP+ или 2 порта 100 GE QSFP28</t>
  </si>
  <si>
    <t>Коммутатор доступа СОТ,СКУД S5735-L12P4S-A (12*10/100/1000BASE-T ports, 4*GE SFP ports, PoE+, AC power)</t>
  </si>
  <si>
    <t>Коммутатор агрегации WIFI S6730-H24X6C (24*10GE SFP+ ports, 6*40GE QSFP28 ports, optional license for upgrade to 6*100GE QSFP28, without power module)</t>
  </si>
  <si>
    <t>S5732-H24S6Q</t>
  </si>
  <si>
    <t>02353AJS</t>
  </si>
  <si>
    <t xml:space="preserve">Источники беспебойного питания </t>
  </si>
  <si>
    <t>Источник бесперебойного питания KEOR LINE RT 3000ВА
(время автономной работы 8 мин)</t>
  </si>
  <si>
    <t>Комплект кронштейнов для установки в стойку</t>
  </si>
  <si>
    <t>ИБП ARCHIMOD HE шкаф пустой 60 кВА</t>
  </si>
  <si>
    <t xml:space="preserve">Задняя дверь источника бесперебойного питания </t>
  </si>
  <si>
    <t>Силовой модуль 6,7кВа</t>
  </si>
  <si>
    <t>Контрольный модуль 6,7кВа</t>
  </si>
  <si>
    <t xml:space="preserve">Батареечный модуль </t>
  </si>
  <si>
    <t>Шкаф байпаса - ИБП</t>
  </si>
  <si>
    <t>Оптическая панель серии 47C-24, 19'' 1U фиксированная, корпус на 24 адаптера, 24 дуплекс LC адаптера, OS2</t>
  </si>
  <si>
    <t>BD1.1</t>
  </si>
  <si>
    <t>FD1.1-FD9.1</t>
  </si>
  <si>
    <t>47C-24-S2-2L-24-11BL</t>
  </si>
  <si>
    <t>Оптическая панель серии 47C-24, 19'' 1U фиксированная, корпус на 24 адаптера, 8 дуплекс LC адаптеров, OS2</t>
  </si>
  <si>
    <t>47C-24-S2-2L-08-11BL</t>
  </si>
  <si>
    <t>Оптическая панель серии 47C-24, 19'' 1U фиксированная, корпус на 24 адаптера, 16 дуплекс LC адаптеров, OS2</t>
  </si>
  <si>
    <t>47C-24-S2-2L-16-11BL</t>
  </si>
  <si>
    <t>Оптический шнур HD, OS2, дуплекс LC/UPC - дуплекс LC/UPC, UNIBOOT PUSH-PULL, 1 м</t>
  </si>
  <si>
    <t>41B-S2-LC-LC-01</t>
  </si>
  <si>
    <t>Оптический шнур HD, OS2, дуплекс LC/UPC - дуплекс LC/UPC, UNIBOOT PUSH-PULL, 2 м</t>
  </si>
  <si>
    <t>41B-S2-LC-LC-02</t>
  </si>
  <si>
    <t>Оптический шнур HD, OS2, дуплекс LC/UPC - дуплекс LC/UPC, UNIBOOT PUSH-PULL, 3 м</t>
  </si>
  <si>
    <t>41B-S2-LC-LC-03</t>
  </si>
  <si>
    <t xml:space="preserve">Элевел </t>
  </si>
  <si>
    <t>Коммутатор доступа СОТ,СКУД S5735-L24P4S-A (24*10/100/1000BASE-T ports, 4*GE SFP ports, PoE+, AC power)</t>
  </si>
  <si>
    <t>Коммутатор агрегации СОТ,СКУД S5732-H24S6Q (20*GE SFP ports,4*10GE SFP+ ports,6*40GE QSFP ports,without power module)</t>
  </si>
  <si>
    <t>Коммутатор доступа CKC S5735-L48P4X bundle (48*10/100/1000BASE-T ports, 4*10GE SFP+ ports, PoE+, 1*1000W PoE AC power module)</t>
  </si>
  <si>
    <t>Коммутатор доступа CKC S5735-L24P4X-A (24*10/100/1000BASE-T ports, 4*10GE SFP+ ports, PoE+, AC power)</t>
  </si>
  <si>
    <t>Коммутатор агрегации CKC S6730-H24X6C (24*10GE SFP+ ports, 6*40GE QSFP28 ports, optional license for upgrade to 6*100GE QSFP28, without power module)</t>
  </si>
  <si>
    <t>SFP-10G-CU1M5</t>
  </si>
  <si>
    <t xml:space="preserve"> 02311VGN</t>
  </si>
  <si>
    <t>Медный высокоскоростной кабель 10G SFP+ High speed dedicated stack cable-1.5m</t>
  </si>
  <si>
    <t>QSFP-40G-CU1M</t>
  </si>
  <si>
    <t>02310MUG</t>
  </si>
  <si>
    <t>Медный высокоскоростной кабель 40G,High Speed Direct-attach Cables,1m,QSFP+38M,CC8P0.254B(S),QSFP+38M,Used indoor</t>
  </si>
  <si>
    <t>ООО "НПК"КОНТАКТ"</t>
  </si>
  <si>
    <t>Лаврентьев</t>
  </si>
  <si>
    <t>Система кондиционирования серверной комнаты</t>
  </si>
  <si>
    <t>Напольно-потолочный кондиционер</t>
  </si>
  <si>
    <t>FDE60VH / SRC60ZSX-S</t>
  </si>
  <si>
    <t>НКТ-6.6</t>
  </si>
  <si>
    <t xml:space="preserve"> Бурр-1 х1/БИС-1М х2</t>
  </si>
  <si>
    <t>Комплект блока управления ротацией и резервированием кондиционеров</t>
  </si>
  <si>
    <t>Alex electronics Нагреватель капилярной трубки</t>
  </si>
  <si>
    <t>Проводной пульт управления</t>
  </si>
  <si>
    <t>RC-E5</t>
  </si>
  <si>
    <t>Mitsubishi</t>
  </si>
  <si>
    <t>Модуль вентилятор для коммутатора S5732</t>
  </si>
  <si>
    <t>AC6508</t>
  </si>
  <si>
    <t>02352QVG</t>
  </si>
  <si>
    <t>Контроллер точек доступа</t>
  </si>
  <si>
    <t>Маркелова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</si>
</sst>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0.0"/>
    <numFmt numFmtId="183" formatCode="0.000"/>
    <numFmt numFmtId="184" formatCode="0.0000"/>
    <numFmt numFmtId="185" formatCode="#,##0\$"/>
    <numFmt numFmtId="186" formatCode="_-* #,##0.0_р_._-;\-* #,##0.0_р_._-;_-* &quot;-&quot;??_р_._-;_-@_-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/m;@"/>
  </numFmts>
  <fonts count="50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u val="single"/>
      <sz val="8.9"/>
      <color indexed="12"/>
      <name val="Times New Roman Cyr"/>
      <family val="0"/>
    </font>
    <font>
      <u val="single"/>
      <sz val="8.9"/>
      <color indexed="36"/>
      <name val="Times New Roman Cyr"/>
      <family val="0"/>
    </font>
    <font>
      <sz val="10"/>
      <name val="Arial Cyr"/>
      <family val="0"/>
    </font>
    <font>
      <sz val="12"/>
      <name val="GOST type B"/>
      <family val="2"/>
    </font>
    <font>
      <i/>
      <sz val="12"/>
      <name val="ISOCPEUR"/>
      <family val="2"/>
    </font>
    <font>
      <b/>
      <i/>
      <sz val="16"/>
      <name val="ISOCPEUR"/>
      <family val="2"/>
    </font>
    <font>
      <i/>
      <sz val="10"/>
      <name val="ISOCPEUR"/>
      <family val="2"/>
    </font>
    <font>
      <i/>
      <sz val="11"/>
      <name val="ISOCPEUR"/>
      <family val="2"/>
    </font>
    <font>
      <b/>
      <i/>
      <sz val="10"/>
      <name val="ISOCPEUR"/>
      <family val="2"/>
    </font>
    <font>
      <i/>
      <sz val="8"/>
      <name val="ISOCPEUR"/>
      <family val="2"/>
    </font>
    <font>
      <i/>
      <sz val="7"/>
      <name val="ISOCPEUR"/>
      <family val="2"/>
    </font>
    <font>
      <i/>
      <sz val="10"/>
      <color indexed="8"/>
      <name val="ISOCPE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ISOCPE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11" fillId="0" borderId="2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7" fillId="0" borderId="17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8" fillId="0" borderId="34" xfId="0" applyFont="1" applyBorder="1" applyAlignment="1">
      <alignment/>
    </xf>
    <xf numFmtId="0" fontId="8" fillId="0" borderId="28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/>
    </xf>
    <xf numFmtId="49" fontId="10" fillId="0" borderId="36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10" fillId="33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22" xfId="0" applyNumberFormat="1" applyFont="1" applyBorder="1" applyAlignment="1">
      <alignment horizontal="center" vertical="center"/>
    </xf>
    <xf numFmtId="0" fontId="10" fillId="0" borderId="36" xfId="0" applyNumberFormat="1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/>
    </xf>
    <xf numFmtId="0" fontId="10" fillId="33" borderId="30" xfId="0" applyFont="1" applyFill="1" applyBorder="1" applyAlignment="1">
      <alignment/>
    </xf>
    <xf numFmtId="0" fontId="10" fillId="0" borderId="38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/>
    </xf>
    <xf numFmtId="0" fontId="10" fillId="33" borderId="3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2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0" fillId="0" borderId="21" xfId="0" applyFont="1" applyFill="1" applyBorder="1" applyAlignment="1">
      <alignment/>
    </xf>
    <xf numFmtId="0" fontId="10" fillId="33" borderId="3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/>
    </xf>
    <xf numFmtId="0" fontId="49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36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/>
    </xf>
    <xf numFmtId="0" fontId="10" fillId="33" borderId="3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2" fillId="0" borderId="2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10" fillId="0" borderId="36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7" fillId="0" borderId="15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7" fillId="0" borderId="47" xfId="0" applyFont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textRotation="90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10" fillId="0" borderId="2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5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8" fillId="0" borderId="58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40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/>
    </xf>
    <xf numFmtId="0" fontId="8" fillId="0" borderId="52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33" borderId="49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9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24" xfId="0" applyFont="1" applyBorder="1" applyAlignment="1">
      <alignment horizontal="center" textRotation="90"/>
    </xf>
    <xf numFmtId="0" fontId="8" fillId="0" borderId="40" xfId="0" applyFont="1" applyBorder="1" applyAlignment="1">
      <alignment horizontal="center" textRotation="90"/>
    </xf>
    <xf numFmtId="0" fontId="8" fillId="0" borderId="37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4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5"/>
  <sheetViews>
    <sheetView tabSelected="1" view="pageBreakPreview" zoomScale="85" zoomScaleNormal="85" zoomScaleSheetLayoutView="85" zoomScalePageLayoutView="80" workbookViewId="0" topLeftCell="A1">
      <selection activeCell="E7" sqref="E7"/>
    </sheetView>
  </sheetViews>
  <sheetFormatPr defaultColWidth="8.796875" defaultRowHeight="15"/>
  <cols>
    <col min="1" max="1" width="3.8984375" style="11" customWidth="1"/>
    <col min="2" max="2" width="2.59765625" style="11" customWidth="1"/>
    <col min="3" max="3" width="2.3984375" style="11" customWidth="1"/>
    <col min="4" max="4" width="9.69921875" style="29" customWidth="1"/>
    <col min="5" max="5" width="64.19921875" style="46" customWidth="1"/>
    <col min="6" max="6" width="26" style="45" customWidth="1"/>
    <col min="7" max="10" width="5.09765625" style="45" customWidth="1"/>
    <col min="11" max="11" width="4.8984375" style="45" hidden="1" customWidth="1"/>
    <col min="12" max="12" width="3.8984375" style="24" customWidth="1"/>
    <col min="13" max="13" width="3.5" style="24" customWidth="1"/>
    <col min="14" max="14" width="5.09765625" style="24" customWidth="1"/>
    <col min="15" max="15" width="7.69921875" style="24" customWidth="1"/>
    <col min="16" max="16" width="9.19921875" style="44" customWidth="1"/>
    <col min="17" max="17" width="10.3984375" style="44" customWidth="1"/>
    <col min="18" max="18" width="6.3984375" style="24" customWidth="1"/>
    <col min="19" max="19" width="4.59765625" style="24" customWidth="1"/>
    <col min="20" max="20" width="2.69921875" style="24" customWidth="1"/>
    <col min="21" max="21" width="7.09765625" style="24" customWidth="1"/>
    <col min="22" max="22" width="6.69921875" style="24" customWidth="1"/>
    <col min="23" max="23" width="2" style="4" customWidth="1"/>
    <col min="24" max="24" width="7.3984375" style="4" customWidth="1"/>
    <col min="25" max="25" width="10" style="4" customWidth="1"/>
    <col min="26" max="16384" width="9" style="4" customWidth="1"/>
  </cols>
  <sheetData>
    <row r="1" spans="1:24" ht="14.25" customHeight="1" thickBot="1">
      <c r="A1" s="1"/>
      <c r="B1" s="2"/>
      <c r="C1" s="2"/>
      <c r="D1" s="27"/>
      <c r="E1" s="33"/>
      <c r="F1" s="34"/>
      <c r="G1" s="34"/>
      <c r="H1" s="34"/>
      <c r="I1" s="34"/>
      <c r="J1" s="34"/>
      <c r="K1" s="34"/>
      <c r="L1" s="35"/>
      <c r="M1" s="35"/>
      <c r="N1" s="35"/>
      <c r="O1" s="35"/>
      <c r="P1" s="32"/>
      <c r="Q1" s="32"/>
      <c r="R1" s="35"/>
      <c r="S1" s="35"/>
      <c r="T1" s="35"/>
      <c r="U1" s="35"/>
      <c r="V1" s="35"/>
      <c r="W1" s="3"/>
      <c r="X1" s="150"/>
    </row>
    <row r="2" spans="1:24" s="29" customFormat="1" ht="14.25" customHeight="1">
      <c r="A2" s="25"/>
      <c r="B2" s="26"/>
      <c r="C2" s="26"/>
      <c r="D2" s="235" t="s">
        <v>0</v>
      </c>
      <c r="E2" s="238" t="s">
        <v>5</v>
      </c>
      <c r="F2" s="314" t="s">
        <v>16</v>
      </c>
      <c r="G2" s="244" t="s">
        <v>17</v>
      </c>
      <c r="H2" s="206"/>
      <c r="I2" s="206"/>
      <c r="J2" s="207"/>
      <c r="K2" s="27" t="s">
        <v>6</v>
      </c>
      <c r="L2" s="245" t="s">
        <v>7</v>
      </c>
      <c r="M2" s="246"/>
      <c r="N2" s="246"/>
      <c r="O2" s="247"/>
      <c r="P2" s="241" t="s">
        <v>18</v>
      </c>
      <c r="Q2" s="241" t="s">
        <v>19</v>
      </c>
      <c r="R2" s="244" t="s">
        <v>20</v>
      </c>
      <c r="S2" s="207"/>
      <c r="T2" s="245" t="s">
        <v>4</v>
      </c>
      <c r="U2" s="246"/>
      <c r="V2" s="247"/>
      <c r="W2" s="28"/>
      <c r="X2" s="26"/>
    </row>
    <row r="3" spans="1:24" s="29" customFormat="1" ht="14.25" customHeight="1">
      <c r="A3" s="25"/>
      <c r="B3" s="26"/>
      <c r="C3" s="26"/>
      <c r="D3" s="236"/>
      <c r="E3" s="236"/>
      <c r="F3" s="315"/>
      <c r="G3" s="208"/>
      <c r="H3" s="317"/>
      <c r="I3" s="317"/>
      <c r="J3" s="210"/>
      <c r="K3" s="26"/>
      <c r="L3" s="248"/>
      <c r="M3" s="307"/>
      <c r="N3" s="307"/>
      <c r="O3" s="250"/>
      <c r="P3" s="242"/>
      <c r="Q3" s="242"/>
      <c r="R3" s="208"/>
      <c r="S3" s="210"/>
      <c r="T3" s="248"/>
      <c r="U3" s="307"/>
      <c r="V3" s="250"/>
      <c r="W3" s="28"/>
      <c r="X3" s="26"/>
    </row>
    <row r="4" spans="1:24" s="29" customFormat="1" ht="71.25" customHeight="1" thickBot="1">
      <c r="A4" s="25"/>
      <c r="B4" s="26"/>
      <c r="C4" s="26"/>
      <c r="D4" s="237"/>
      <c r="E4" s="237"/>
      <c r="F4" s="316"/>
      <c r="G4" s="211"/>
      <c r="H4" s="212"/>
      <c r="I4" s="212"/>
      <c r="J4" s="213"/>
      <c r="K4" s="26"/>
      <c r="L4" s="251"/>
      <c r="M4" s="252"/>
      <c r="N4" s="252"/>
      <c r="O4" s="253"/>
      <c r="P4" s="243"/>
      <c r="Q4" s="243"/>
      <c r="R4" s="211"/>
      <c r="S4" s="213"/>
      <c r="T4" s="251"/>
      <c r="U4" s="252"/>
      <c r="V4" s="253"/>
      <c r="W4" s="28"/>
      <c r="X4" s="26"/>
    </row>
    <row r="5" spans="1:24" s="24" customFormat="1" ht="22.5" customHeight="1" thickBot="1">
      <c r="A5" s="21"/>
      <c r="B5" s="22"/>
      <c r="C5" s="22"/>
      <c r="D5" s="144">
        <v>1</v>
      </c>
      <c r="E5" s="85">
        <v>2</v>
      </c>
      <c r="F5" s="84">
        <v>3</v>
      </c>
      <c r="G5" s="245">
        <v>4</v>
      </c>
      <c r="H5" s="246"/>
      <c r="I5" s="246"/>
      <c r="J5" s="247"/>
      <c r="K5" s="147"/>
      <c r="L5" s="360">
        <v>5</v>
      </c>
      <c r="M5" s="246"/>
      <c r="N5" s="246"/>
      <c r="O5" s="247"/>
      <c r="P5" s="144">
        <v>6</v>
      </c>
      <c r="Q5" s="84">
        <v>7</v>
      </c>
      <c r="R5" s="245">
        <v>8</v>
      </c>
      <c r="S5" s="247"/>
      <c r="T5" s="246">
        <v>9</v>
      </c>
      <c r="U5" s="246"/>
      <c r="V5" s="247"/>
      <c r="W5" s="23"/>
      <c r="X5" s="38"/>
    </row>
    <row r="6" spans="1:24" ht="22.5" customHeight="1">
      <c r="A6" s="5"/>
      <c r="B6" s="6"/>
      <c r="C6" s="6"/>
      <c r="D6" s="129"/>
      <c r="E6" s="86" t="s">
        <v>56</v>
      </c>
      <c r="F6" s="130"/>
      <c r="G6" s="351"/>
      <c r="H6" s="351"/>
      <c r="I6" s="351"/>
      <c r="J6" s="352"/>
      <c r="K6" s="131"/>
      <c r="L6" s="350"/>
      <c r="M6" s="351"/>
      <c r="N6" s="351"/>
      <c r="O6" s="352"/>
      <c r="P6" s="132"/>
      <c r="Q6" s="133"/>
      <c r="R6" s="320"/>
      <c r="S6" s="319"/>
      <c r="T6" s="318"/>
      <c r="U6" s="318"/>
      <c r="V6" s="319"/>
      <c r="W6" s="7"/>
      <c r="X6" s="150"/>
    </row>
    <row r="7" spans="1:24" s="24" customFormat="1" ht="22.5" customHeight="1">
      <c r="A7" s="21"/>
      <c r="B7" s="22"/>
      <c r="C7" s="22"/>
      <c r="D7" s="113">
        <v>1</v>
      </c>
      <c r="E7" s="80" t="s">
        <v>33</v>
      </c>
      <c r="F7" s="114"/>
      <c r="G7" s="256" t="s">
        <v>32</v>
      </c>
      <c r="H7" s="257"/>
      <c r="I7" s="257"/>
      <c r="J7" s="258"/>
      <c r="K7" s="114"/>
      <c r="L7" s="256" t="s">
        <v>31</v>
      </c>
      <c r="M7" s="257"/>
      <c r="N7" s="257"/>
      <c r="O7" s="258"/>
      <c r="P7" s="104" t="s">
        <v>23</v>
      </c>
      <c r="Q7" s="116">
        <v>4</v>
      </c>
      <c r="R7" s="358"/>
      <c r="S7" s="300"/>
      <c r="T7" s="299"/>
      <c r="U7" s="299"/>
      <c r="V7" s="300"/>
      <c r="W7" s="23"/>
      <c r="X7" s="38"/>
    </row>
    <row r="8" spans="1:24" s="24" customFormat="1" ht="22.5" customHeight="1">
      <c r="A8" s="21"/>
      <c r="B8" s="22"/>
      <c r="C8" s="22"/>
      <c r="D8" s="113">
        <v>2</v>
      </c>
      <c r="E8" s="80" t="s">
        <v>35</v>
      </c>
      <c r="F8" s="117"/>
      <c r="G8" s="256" t="s">
        <v>34</v>
      </c>
      <c r="H8" s="257"/>
      <c r="I8" s="257"/>
      <c r="J8" s="258"/>
      <c r="K8" s="114"/>
      <c r="L8" s="256" t="s">
        <v>31</v>
      </c>
      <c r="M8" s="257"/>
      <c r="N8" s="257"/>
      <c r="O8" s="258"/>
      <c r="P8" s="104" t="s">
        <v>23</v>
      </c>
      <c r="Q8" s="116">
        <v>8</v>
      </c>
      <c r="R8" s="358"/>
      <c r="S8" s="300"/>
      <c r="T8" s="299"/>
      <c r="U8" s="299"/>
      <c r="V8" s="300"/>
      <c r="W8" s="23"/>
      <c r="X8" s="38"/>
    </row>
    <row r="9" spans="1:24" s="24" customFormat="1" ht="22.5" customHeight="1">
      <c r="A9" s="21"/>
      <c r="B9" s="22"/>
      <c r="C9" s="22"/>
      <c r="D9" s="113">
        <f aca="true" t="shared" si="0" ref="D9:D17">1+D8</f>
        <v>3</v>
      </c>
      <c r="E9" s="80" t="s">
        <v>38</v>
      </c>
      <c r="F9" s="99"/>
      <c r="G9" s="256" t="s">
        <v>39</v>
      </c>
      <c r="H9" s="257"/>
      <c r="I9" s="257"/>
      <c r="J9" s="258"/>
      <c r="K9" s="114"/>
      <c r="L9" s="256" t="s">
        <v>31</v>
      </c>
      <c r="M9" s="257"/>
      <c r="N9" s="257"/>
      <c r="O9" s="258"/>
      <c r="P9" s="99" t="s">
        <v>23</v>
      </c>
      <c r="Q9" s="116">
        <v>4</v>
      </c>
      <c r="R9" s="321"/>
      <c r="S9" s="260"/>
      <c r="T9" s="200"/>
      <c r="U9" s="200"/>
      <c r="V9" s="201"/>
      <c r="W9" s="23"/>
      <c r="X9" s="38"/>
    </row>
    <row r="10" spans="1:24" s="24" customFormat="1" ht="22.5" customHeight="1">
      <c r="A10" s="21"/>
      <c r="B10" s="22"/>
      <c r="C10" s="22"/>
      <c r="D10" s="113">
        <f t="shared" si="0"/>
        <v>4</v>
      </c>
      <c r="E10" s="80" t="s">
        <v>36</v>
      </c>
      <c r="F10" s="99"/>
      <c r="G10" s="256" t="s">
        <v>37</v>
      </c>
      <c r="H10" s="257"/>
      <c r="I10" s="257"/>
      <c r="J10" s="258"/>
      <c r="K10" s="114"/>
      <c r="L10" s="256" t="s">
        <v>31</v>
      </c>
      <c r="M10" s="257"/>
      <c r="N10" s="257"/>
      <c r="O10" s="258"/>
      <c r="P10" s="99" t="s">
        <v>23</v>
      </c>
      <c r="Q10" s="116">
        <v>4</v>
      </c>
      <c r="R10" s="321"/>
      <c r="S10" s="260"/>
      <c r="T10" s="200"/>
      <c r="U10" s="200"/>
      <c r="V10" s="201"/>
      <c r="W10" s="23"/>
      <c r="X10" s="38"/>
    </row>
    <row r="11" spans="1:24" s="24" customFormat="1" ht="22.5" customHeight="1">
      <c r="A11" s="21"/>
      <c r="B11" s="22"/>
      <c r="C11" s="22"/>
      <c r="D11" s="113">
        <f t="shared" si="0"/>
        <v>5</v>
      </c>
      <c r="E11" s="80" t="s">
        <v>41</v>
      </c>
      <c r="F11" s="99"/>
      <c r="G11" s="256" t="s">
        <v>40</v>
      </c>
      <c r="H11" s="257"/>
      <c r="I11" s="257"/>
      <c r="J11" s="258"/>
      <c r="K11" s="114"/>
      <c r="L11" s="256" t="s">
        <v>31</v>
      </c>
      <c r="M11" s="257"/>
      <c r="N11" s="257"/>
      <c r="O11" s="258"/>
      <c r="P11" s="99" t="s">
        <v>23</v>
      </c>
      <c r="Q11" s="116">
        <v>8</v>
      </c>
      <c r="R11" s="321"/>
      <c r="S11" s="260"/>
      <c r="T11" s="200"/>
      <c r="U11" s="200"/>
      <c r="V11" s="201"/>
      <c r="W11" s="23"/>
      <c r="X11" s="38"/>
    </row>
    <row r="12" spans="1:24" s="24" customFormat="1" ht="22.5" customHeight="1">
      <c r="A12" s="21"/>
      <c r="B12" s="22"/>
      <c r="C12" s="22"/>
      <c r="D12" s="113">
        <f t="shared" si="0"/>
        <v>6</v>
      </c>
      <c r="E12" s="80" t="s">
        <v>42</v>
      </c>
      <c r="F12" s="134"/>
      <c r="G12" s="256" t="s">
        <v>43</v>
      </c>
      <c r="H12" s="257"/>
      <c r="I12" s="257"/>
      <c r="J12" s="258"/>
      <c r="K12" s="115"/>
      <c r="L12" s="256" t="s">
        <v>31</v>
      </c>
      <c r="M12" s="257"/>
      <c r="N12" s="257"/>
      <c r="O12" s="258"/>
      <c r="P12" s="99" t="s">
        <v>23</v>
      </c>
      <c r="Q12" s="116">
        <v>4</v>
      </c>
      <c r="R12" s="321"/>
      <c r="S12" s="260"/>
      <c r="T12" s="202"/>
      <c r="U12" s="200"/>
      <c r="V12" s="201"/>
      <c r="W12" s="23"/>
      <c r="X12" s="38"/>
    </row>
    <row r="13" spans="1:24" s="24" customFormat="1" ht="22.5" customHeight="1">
      <c r="A13" s="21"/>
      <c r="B13" s="22"/>
      <c r="C13" s="22"/>
      <c r="D13" s="113">
        <f t="shared" si="0"/>
        <v>7</v>
      </c>
      <c r="E13" s="80" t="s">
        <v>44</v>
      </c>
      <c r="F13" s="114"/>
      <c r="G13" s="256" t="s">
        <v>45</v>
      </c>
      <c r="H13" s="257"/>
      <c r="I13" s="257"/>
      <c r="J13" s="258"/>
      <c r="K13" s="135"/>
      <c r="L13" s="256" t="s">
        <v>31</v>
      </c>
      <c r="M13" s="257"/>
      <c r="N13" s="257"/>
      <c r="O13" s="258"/>
      <c r="P13" s="99" t="s">
        <v>23</v>
      </c>
      <c r="Q13" s="98">
        <v>2</v>
      </c>
      <c r="R13" s="321"/>
      <c r="S13" s="260"/>
      <c r="T13" s="200"/>
      <c r="U13" s="200"/>
      <c r="V13" s="201"/>
      <c r="W13" s="23"/>
      <c r="X13" s="38"/>
    </row>
    <row r="14" spans="1:24" s="24" customFormat="1" ht="22.5" customHeight="1">
      <c r="A14" s="21"/>
      <c r="B14" s="22"/>
      <c r="C14" s="22"/>
      <c r="D14" s="113">
        <f t="shared" si="0"/>
        <v>8</v>
      </c>
      <c r="E14" s="80" t="s">
        <v>47</v>
      </c>
      <c r="F14" s="114"/>
      <c r="G14" s="256" t="s">
        <v>46</v>
      </c>
      <c r="H14" s="257"/>
      <c r="I14" s="257"/>
      <c r="J14" s="258"/>
      <c r="K14" s="135"/>
      <c r="L14" s="256" t="s">
        <v>31</v>
      </c>
      <c r="M14" s="257"/>
      <c r="N14" s="257"/>
      <c r="O14" s="258"/>
      <c r="P14" s="104" t="s">
        <v>23</v>
      </c>
      <c r="Q14" s="116">
        <v>4</v>
      </c>
      <c r="R14" s="321"/>
      <c r="S14" s="260"/>
      <c r="T14" s="200"/>
      <c r="U14" s="200"/>
      <c r="V14" s="201"/>
      <c r="W14" s="23"/>
      <c r="X14" s="38"/>
    </row>
    <row r="15" spans="1:24" s="24" customFormat="1" ht="22.5" customHeight="1">
      <c r="A15" s="21"/>
      <c r="B15" s="22"/>
      <c r="C15" s="22"/>
      <c r="D15" s="113">
        <f t="shared" si="0"/>
        <v>9</v>
      </c>
      <c r="E15" s="80" t="s">
        <v>48</v>
      </c>
      <c r="F15" s="114"/>
      <c r="G15" s="256" t="s">
        <v>49</v>
      </c>
      <c r="H15" s="257"/>
      <c r="I15" s="257"/>
      <c r="J15" s="258"/>
      <c r="K15" s="135"/>
      <c r="L15" s="256" t="s">
        <v>31</v>
      </c>
      <c r="M15" s="257"/>
      <c r="N15" s="257"/>
      <c r="O15" s="258"/>
      <c r="P15" s="104" t="s">
        <v>23</v>
      </c>
      <c r="Q15" s="116">
        <v>8</v>
      </c>
      <c r="R15" s="202"/>
      <c r="S15" s="201"/>
      <c r="T15" s="200"/>
      <c r="U15" s="200"/>
      <c r="V15" s="201"/>
      <c r="W15" s="23"/>
      <c r="X15" s="38"/>
    </row>
    <row r="16" spans="1:24" s="24" customFormat="1" ht="22.5" customHeight="1">
      <c r="A16" s="21"/>
      <c r="B16" s="22"/>
      <c r="C16" s="22"/>
      <c r="D16" s="113">
        <f t="shared" si="0"/>
        <v>10</v>
      </c>
      <c r="E16" s="82" t="s">
        <v>50</v>
      </c>
      <c r="F16" s="114"/>
      <c r="G16" s="256" t="s">
        <v>51</v>
      </c>
      <c r="H16" s="257"/>
      <c r="I16" s="257"/>
      <c r="J16" s="258"/>
      <c r="K16" s="115"/>
      <c r="L16" s="256" t="s">
        <v>31</v>
      </c>
      <c r="M16" s="257"/>
      <c r="N16" s="257"/>
      <c r="O16" s="258"/>
      <c r="P16" s="104" t="s">
        <v>23</v>
      </c>
      <c r="Q16" s="116">
        <v>4</v>
      </c>
      <c r="R16" s="321"/>
      <c r="S16" s="260"/>
      <c r="T16" s="200"/>
      <c r="U16" s="200"/>
      <c r="V16" s="201"/>
      <c r="W16" s="23"/>
      <c r="X16" s="38"/>
    </row>
    <row r="17" spans="1:24" s="24" customFormat="1" ht="22.5" customHeight="1">
      <c r="A17" s="21"/>
      <c r="B17" s="22"/>
      <c r="C17" s="22"/>
      <c r="D17" s="113">
        <f t="shared" si="0"/>
        <v>11</v>
      </c>
      <c r="E17" s="82" t="s">
        <v>53</v>
      </c>
      <c r="F17" s="114"/>
      <c r="G17" s="256" t="s">
        <v>52</v>
      </c>
      <c r="H17" s="257"/>
      <c r="I17" s="257"/>
      <c r="J17" s="258"/>
      <c r="K17" s="135"/>
      <c r="L17" s="256" t="s">
        <v>31</v>
      </c>
      <c r="M17" s="257"/>
      <c r="N17" s="257"/>
      <c r="O17" s="258"/>
      <c r="P17" s="104" t="s">
        <v>23</v>
      </c>
      <c r="Q17" s="116">
        <v>4</v>
      </c>
      <c r="R17" s="321"/>
      <c r="S17" s="260"/>
      <c r="T17" s="200"/>
      <c r="U17" s="200"/>
      <c r="V17" s="201"/>
      <c r="W17" s="23"/>
      <c r="X17" s="38"/>
    </row>
    <row r="18" spans="1:24" s="24" customFormat="1" ht="22.5" customHeight="1">
      <c r="A18" s="21"/>
      <c r="B18" s="22"/>
      <c r="C18" s="22"/>
      <c r="D18" s="113">
        <f>1+D17</f>
        <v>12</v>
      </c>
      <c r="E18" s="80" t="s">
        <v>54</v>
      </c>
      <c r="F18" s="114"/>
      <c r="G18" s="256" t="s">
        <v>55</v>
      </c>
      <c r="H18" s="257"/>
      <c r="I18" s="257"/>
      <c r="J18" s="258"/>
      <c r="K18" s="135"/>
      <c r="L18" s="256" t="s">
        <v>31</v>
      </c>
      <c r="M18" s="257"/>
      <c r="N18" s="257"/>
      <c r="O18" s="258"/>
      <c r="P18" s="104" t="s">
        <v>23</v>
      </c>
      <c r="Q18" s="116">
        <v>4</v>
      </c>
      <c r="R18" s="202"/>
      <c r="S18" s="201"/>
      <c r="T18" s="200"/>
      <c r="U18" s="200"/>
      <c r="V18" s="201"/>
      <c r="W18" s="23"/>
      <c r="X18" s="38"/>
    </row>
    <row r="19" spans="1:24" s="24" customFormat="1" ht="22.5" customHeight="1">
      <c r="A19" s="21"/>
      <c r="B19" s="22"/>
      <c r="C19" s="22"/>
      <c r="D19" s="113">
        <f>1+D18</f>
        <v>13</v>
      </c>
      <c r="E19" s="79" t="s">
        <v>62</v>
      </c>
      <c r="F19" s="114"/>
      <c r="G19" s="256">
        <v>7200215</v>
      </c>
      <c r="H19" s="257"/>
      <c r="I19" s="257"/>
      <c r="J19" s="258"/>
      <c r="K19" s="136"/>
      <c r="L19" s="256" t="s">
        <v>63</v>
      </c>
      <c r="M19" s="257"/>
      <c r="N19" s="257"/>
      <c r="O19" s="258"/>
      <c r="P19" s="104" t="s">
        <v>23</v>
      </c>
      <c r="Q19" s="116">
        <v>72</v>
      </c>
      <c r="R19" s="202"/>
      <c r="S19" s="201"/>
      <c r="T19" s="200"/>
      <c r="U19" s="200"/>
      <c r="V19" s="201"/>
      <c r="W19" s="23"/>
      <c r="X19" s="38"/>
    </row>
    <row r="20" spans="1:24" s="24" customFormat="1" ht="22.5" customHeight="1">
      <c r="A20" s="21"/>
      <c r="B20" s="22"/>
      <c r="C20" s="22"/>
      <c r="D20" s="113"/>
      <c r="E20" s="87" t="s">
        <v>57</v>
      </c>
      <c r="F20" s="114"/>
      <c r="G20" s="197"/>
      <c r="H20" s="198"/>
      <c r="I20" s="198"/>
      <c r="J20" s="199"/>
      <c r="K20" s="118"/>
      <c r="L20" s="197"/>
      <c r="M20" s="198"/>
      <c r="N20" s="198"/>
      <c r="O20" s="199"/>
      <c r="P20" s="104"/>
      <c r="Q20" s="98"/>
      <c r="R20" s="321"/>
      <c r="S20" s="260"/>
      <c r="T20" s="200"/>
      <c r="U20" s="200"/>
      <c r="V20" s="201"/>
      <c r="W20" s="23"/>
      <c r="X20" s="38"/>
    </row>
    <row r="21" spans="1:24" s="24" customFormat="1" ht="22.5" customHeight="1">
      <c r="A21" s="21"/>
      <c r="B21" s="22"/>
      <c r="C21" s="22"/>
      <c r="D21" s="113">
        <f>1+D19</f>
        <v>14</v>
      </c>
      <c r="E21" s="80" t="s">
        <v>58</v>
      </c>
      <c r="F21" s="114"/>
      <c r="G21" s="197" t="s">
        <v>59</v>
      </c>
      <c r="H21" s="198"/>
      <c r="I21" s="198"/>
      <c r="J21" s="199"/>
      <c r="K21" s="115"/>
      <c r="L21" s="256" t="s">
        <v>31</v>
      </c>
      <c r="M21" s="257"/>
      <c r="N21" s="257"/>
      <c r="O21" s="258"/>
      <c r="P21" s="104" t="s">
        <v>23</v>
      </c>
      <c r="Q21" s="116">
        <v>4</v>
      </c>
      <c r="R21" s="321"/>
      <c r="S21" s="260"/>
      <c r="T21" s="200"/>
      <c r="U21" s="200"/>
      <c r="V21" s="201"/>
      <c r="W21" s="23"/>
      <c r="X21" s="38"/>
    </row>
    <row r="22" spans="1:24" s="24" customFormat="1" ht="22.5" customHeight="1">
      <c r="A22" s="21"/>
      <c r="B22" s="22"/>
      <c r="C22" s="22"/>
      <c r="D22" s="113">
        <f>1+D21</f>
        <v>15</v>
      </c>
      <c r="E22" s="80" t="s">
        <v>35</v>
      </c>
      <c r="F22" s="117"/>
      <c r="G22" s="256" t="s">
        <v>34</v>
      </c>
      <c r="H22" s="257"/>
      <c r="I22" s="257"/>
      <c r="J22" s="258"/>
      <c r="K22" s="114"/>
      <c r="L22" s="256" t="s">
        <v>31</v>
      </c>
      <c r="M22" s="257"/>
      <c r="N22" s="257"/>
      <c r="O22" s="258"/>
      <c r="P22" s="104" t="s">
        <v>23</v>
      </c>
      <c r="Q22" s="116">
        <v>4</v>
      </c>
      <c r="R22" s="321"/>
      <c r="S22" s="260"/>
      <c r="T22" s="200"/>
      <c r="U22" s="200"/>
      <c r="V22" s="201"/>
      <c r="W22" s="23"/>
      <c r="X22" s="38"/>
    </row>
    <row r="23" spans="1:24" s="24" customFormat="1" ht="22.5" customHeight="1">
      <c r="A23" s="21"/>
      <c r="B23" s="22"/>
      <c r="C23" s="22"/>
      <c r="D23" s="113">
        <f aca="true" t="shared" si="1" ref="D23:D28">1+D22</f>
        <v>16</v>
      </c>
      <c r="E23" s="80" t="s">
        <v>38</v>
      </c>
      <c r="F23" s="99"/>
      <c r="G23" s="256" t="s">
        <v>39</v>
      </c>
      <c r="H23" s="257"/>
      <c r="I23" s="257"/>
      <c r="J23" s="258"/>
      <c r="K23" s="114"/>
      <c r="L23" s="256" t="s">
        <v>31</v>
      </c>
      <c r="M23" s="257"/>
      <c r="N23" s="257"/>
      <c r="O23" s="258"/>
      <c r="P23" s="99" t="s">
        <v>23</v>
      </c>
      <c r="Q23" s="116">
        <v>4</v>
      </c>
      <c r="R23" s="321"/>
      <c r="S23" s="260"/>
      <c r="T23" s="200"/>
      <c r="U23" s="200"/>
      <c r="V23" s="201"/>
      <c r="W23" s="23"/>
      <c r="X23" s="38"/>
    </row>
    <row r="24" spans="1:24" s="24" customFormat="1" ht="22.5" customHeight="1">
      <c r="A24" s="21"/>
      <c r="B24" s="67"/>
      <c r="C24" s="61"/>
      <c r="D24" s="113">
        <f t="shared" si="1"/>
        <v>17</v>
      </c>
      <c r="E24" s="80" t="s">
        <v>36</v>
      </c>
      <c r="F24" s="99"/>
      <c r="G24" s="256" t="s">
        <v>37</v>
      </c>
      <c r="H24" s="257"/>
      <c r="I24" s="257"/>
      <c r="J24" s="258"/>
      <c r="K24" s="114"/>
      <c r="L24" s="256" t="s">
        <v>31</v>
      </c>
      <c r="M24" s="257"/>
      <c r="N24" s="257"/>
      <c r="O24" s="258"/>
      <c r="P24" s="99" t="s">
        <v>23</v>
      </c>
      <c r="Q24" s="116">
        <v>4</v>
      </c>
      <c r="R24" s="321"/>
      <c r="S24" s="260"/>
      <c r="T24" s="200"/>
      <c r="U24" s="200"/>
      <c r="V24" s="201"/>
      <c r="W24" s="23"/>
      <c r="X24" s="38"/>
    </row>
    <row r="25" spans="1:24" s="24" customFormat="1" ht="22.5" customHeight="1">
      <c r="A25" s="21"/>
      <c r="B25" s="67"/>
      <c r="C25" s="61"/>
      <c r="D25" s="113">
        <f t="shared" si="1"/>
        <v>18</v>
      </c>
      <c r="E25" s="81" t="s">
        <v>61</v>
      </c>
      <c r="F25" s="126"/>
      <c r="G25" s="353" t="s">
        <v>60</v>
      </c>
      <c r="H25" s="354"/>
      <c r="I25" s="354"/>
      <c r="J25" s="355"/>
      <c r="K25" s="137"/>
      <c r="L25" s="256" t="s">
        <v>31</v>
      </c>
      <c r="M25" s="257"/>
      <c r="N25" s="257"/>
      <c r="O25" s="258"/>
      <c r="P25" s="104" t="s">
        <v>23</v>
      </c>
      <c r="Q25" s="98">
        <v>4</v>
      </c>
      <c r="R25" s="321"/>
      <c r="S25" s="260"/>
      <c r="T25" s="202"/>
      <c r="U25" s="200"/>
      <c r="V25" s="201"/>
      <c r="W25" s="23"/>
      <c r="X25" s="38"/>
    </row>
    <row r="26" spans="1:24" s="24" customFormat="1" ht="22.5" customHeight="1" thickBot="1">
      <c r="A26" s="21"/>
      <c r="B26" s="68"/>
      <c r="C26" s="69"/>
      <c r="D26" s="113">
        <f t="shared" si="1"/>
        <v>19</v>
      </c>
      <c r="E26" s="82" t="s">
        <v>50</v>
      </c>
      <c r="F26" s="114"/>
      <c r="G26" s="256" t="s">
        <v>51</v>
      </c>
      <c r="H26" s="257"/>
      <c r="I26" s="257"/>
      <c r="J26" s="258"/>
      <c r="K26" s="115"/>
      <c r="L26" s="256" t="s">
        <v>31</v>
      </c>
      <c r="M26" s="257"/>
      <c r="N26" s="257"/>
      <c r="O26" s="258"/>
      <c r="P26" s="104" t="s">
        <v>23</v>
      </c>
      <c r="Q26" s="116">
        <v>4</v>
      </c>
      <c r="R26" s="321"/>
      <c r="S26" s="260"/>
      <c r="T26" s="202"/>
      <c r="U26" s="200"/>
      <c r="V26" s="201"/>
      <c r="W26" s="23"/>
      <c r="X26" s="38"/>
    </row>
    <row r="27" spans="1:24" s="24" customFormat="1" ht="22.5" customHeight="1">
      <c r="A27" s="21"/>
      <c r="B27" s="368" t="s">
        <v>25</v>
      </c>
      <c r="C27" s="371"/>
      <c r="D27" s="113">
        <f t="shared" si="1"/>
        <v>20</v>
      </c>
      <c r="E27" s="82" t="s">
        <v>53</v>
      </c>
      <c r="F27" s="104"/>
      <c r="G27" s="256" t="s">
        <v>52</v>
      </c>
      <c r="H27" s="257"/>
      <c r="I27" s="257"/>
      <c r="J27" s="258"/>
      <c r="K27" s="135"/>
      <c r="L27" s="256" t="s">
        <v>31</v>
      </c>
      <c r="M27" s="257"/>
      <c r="N27" s="257"/>
      <c r="O27" s="258"/>
      <c r="P27" s="104" t="s">
        <v>23</v>
      </c>
      <c r="Q27" s="116">
        <v>4</v>
      </c>
      <c r="R27" s="202"/>
      <c r="S27" s="201"/>
      <c r="T27" s="202"/>
      <c r="U27" s="200"/>
      <c r="V27" s="201"/>
      <c r="W27" s="23"/>
      <c r="X27" s="38"/>
    </row>
    <row r="28" spans="1:24" s="24" customFormat="1" ht="22.5" customHeight="1">
      <c r="A28" s="21"/>
      <c r="B28" s="369"/>
      <c r="C28" s="341"/>
      <c r="D28" s="113">
        <f t="shared" si="1"/>
        <v>21</v>
      </c>
      <c r="E28" s="82" t="s">
        <v>50</v>
      </c>
      <c r="F28" s="114"/>
      <c r="G28" s="256" t="s">
        <v>51</v>
      </c>
      <c r="H28" s="257"/>
      <c r="I28" s="257"/>
      <c r="J28" s="258"/>
      <c r="K28" s="115"/>
      <c r="L28" s="256" t="s">
        <v>31</v>
      </c>
      <c r="M28" s="257"/>
      <c r="N28" s="257"/>
      <c r="O28" s="258"/>
      <c r="P28" s="104" t="s">
        <v>23</v>
      </c>
      <c r="Q28" s="116">
        <v>4</v>
      </c>
      <c r="R28" s="321"/>
      <c r="S28" s="260"/>
      <c r="T28" s="304"/>
      <c r="U28" s="305"/>
      <c r="V28" s="306"/>
      <c r="W28" s="23"/>
      <c r="X28" s="38"/>
    </row>
    <row r="29" spans="1:24" s="24" customFormat="1" ht="22.5" customHeight="1" thickBot="1">
      <c r="A29" s="21"/>
      <c r="B29" s="370"/>
      <c r="C29" s="372"/>
      <c r="D29" s="122">
        <f>1+D28</f>
        <v>22</v>
      </c>
      <c r="E29" s="88" t="s">
        <v>62</v>
      </c>
      <c r="F29" s="138"/>
      <c r="G29" s="285">
        <v>7200215</v>
      </c>
      <c r="H29" s="286"/>
      <c r="I29" s="286"/>
      <c r="J29" s="287"/>
      <c r="K29" s="139"/>
      <c r="L29" s="285" t="s">
        <v>63</v>
      </c>
      <c r="M29" s="286"/>
      <c r="N29" s="286"/>
      <c r="O29" s="287"/>
      <c r="P29" s="140" t="s">
        <v>23</v>
      </c>
      <c r="Q29" s="141">
        <v>32</v>
      </c>
      <c r="R29" s="325"/>
      <c r="S29" s="289"/>
      <c r="T29" s="322"/>
      <c r="U29" s="323"/>
      <c r="V29" s="324"/>
      <c r="W29" s="23"/>
      <c r="X29" s="38"/>
    </row>
    <row r="30" spans="1:24" ht="6.75" customHeight="1" thickBot="1">
      <c r="A30" s="338"/>
      <c r="B30" s="344" t="s">
        <v>24</v>
      </c>
      <c r="C30" s="341"/>
      <c r="D30" s="25"/>
      <c r="E30" s="36"/>
      <c r="F30" s="22"/>
      <c r="G30" s="22"/>
      <c r="H30" s="22"/>
      <c r="I30" s="22"/>
      <c r="J30" s="22"/>
      <c r="K30" s="22"/>
      <c r="L30" s="38"/>
      <c r="M30" s="38"/>
      <c r="N30" s="38"/>
      <c r="O30" s="38"/>
      <c r="P30" s="37"/>
      <c r="Q30" s="37"/>
      <c r="R30" s="38"/>
      <c r="S30" s="38"/>
      <c r="T30" s="38"/>
      <c r="U30" s="38"/>
      <c r="V30" s="23"/>
      <c r="W30" s="7"/>
      <c r="X30" s="150"/>
    </row>
    <row r="31" spans="1:24" ht="14.25" customHeight="1">
      <c r="A31" s="338"/>
      <c r="B31" s="344"/>
      <c r="C31" s="341"/>
      <c r="D31" s="25"/>
      <c r="E31" s="36"/>
      <c r="F31" s="22"/>
      <c r="G31" s="58"/>
      <c r="H31" s="58"/>
      <c r="I31" s="58"/>
      <c r="J31" s="58"/>
      <c r="K31" s="57"/>
      <c r="L31" s="320"/>
      <c r="M31" s="318"/>
      <c r="N31" s="59"/>
      <c r="O31" s="308" t="s">
        <v>182</v>
      </c>
      <c r="P31" s="309"/>
      <c r="Q31" s="309"/>
      <c r="R31" s="309"/>
      <c r="S31" s="309"/>
      <c r="T31" s="309"/>
      <c r="U31" s="309"/>
      <c r="V31" s="310"/>
      <c r="W31" s="7"/>
      <c r="X31" s="150"/>
    </row>
    <row r="32" spans="1:24" ht="14.25" customHeight="1" thickBot="1">
      <c r="A32" s="338"/>
      <c r="B32" s="344"/>
      <c r="C32" s="341"/>
      <c r="D32" s="25"/>
      <c r="E32" s="36"/>
      <c r="F32" s="22"/>
      <c r="G32" s="54"/>
      <c r="H32" s="54"/>
      <c r="I32" s="54"/>
      <c r="J32" s="54"/>
      <c r="K32" s="56"/>
      <c r="L32" s="202"/>
      <c r="M32" s="201"/>
      <c r="N32" s="60"/>
      <c r="O32" s="311"/>
      <c r="P32" s="312"/>
      <c r="Q32" s="312"/>
      <c r="R32" s="312"/>
      <c r="S32" s="312"/>
      <c r="T32" s="312"/>
      <c r="U32" s="312"/>
      <c r="V32" s="313"/>
      <c r="W32" s="7"/>
      <c r="X32" s="150"/>
    </row>
    <row r="33" spans="1:24" ht="14.25" customHeight="1">
      <c r="A33" s="338"/>
      <c r="B33" s="344"/>
      <c r="C33" s="341"/>
      <c r="D33" s="25"/>
      <c r="E33" s="36"/>
      <c r="F33" s="22"/>
      <c r="G33" s="54"/>
      <c r="H33" s="54"/>
      <c r="I33" s="54"/>
      <c r="J33" s="54"/>
      <c r="K33" s="56"/>
      <c r="L33" s="202"/>
      <c r="M33" s="200"/>
      <c r="N33" s="60"/>
      <c r="O33" s="326" t="s">
        <v>183</v>
      </c>
      <c r="P33" s="327"/>
      <c r="Q33" s="327"/>
      <c r="R33" s="327"/>
      <c r="S33" s="327"/>
      <c r="T33" s="327"/>
      <c r="U33" s="327"/>
      <c r="V33" s="328"/>
      <c r="W33" s="7"/>
      <c r="X33" s="150"/>
    </row>
    <row r="34" spans="1:24" ht="14.25" customHeight="1" thickBot="1">
      <c r="A34" s="338"/>
      <c r="B34" s="344"/>
      <c r="C34" s="341"/>
      <c r="D34" s="25"/>
      <c r="E34" s="36"/>
      <c r="F34" s="22"/>
      <c r="G34" s="54"/>
      <c r="H34" s="54"/>
      <c r="I34" s="54"/>
      <c r="J34" s="55"/>
      <c r="K34" s="56"/>
      <c r="L34" s="356"/>
      <c r="M34" s="357"/>
      <c r="N34" s="53"/>
      <c r="O34" s="329"/>
      <c r="P34" s="330"/>
      <c r="Q34" s="330"/>
      <c r="R34" s="330"/>
      <c r="S34" s="330"/>
      <c r="T34" s="330"/>
      <c r="U34" s="330"/>
      <c r="V34" s="331"/>
      <c r="W34" s="7"/>
      <c r="X34" s="150"/>
    </row>
    <row r="35" spans="1:24" ht="14.25" customHeight="1" thickBot="1">
      <c r="A35" s="338"/>
      <c r="B35" s="344"/>
      <c r="C35" s="341"/>
      <c r="D35" s="25"/>
      <c r="E35" s="36"/>
      <c r="F35" s="22"/>
      <c r="G35" s="15" t="s">
        <v>8</v>
      </c>
      <c r="H35" s="15" t="s">
        <v>9</v>
      </c>
      <c r="I35" s="15" t="s">
        <v>1</v>
      </c>
      <c r="J35" s="15" t="s">
        <v>10</v>
      </c>
      <c r="K35" s="16"/>
      <c r="L35" s="204" t="s">
        <v>11</v>
      </c>
      <c r="M35" s="204"/>
      <c r="N35" s="15" t="s">
        <v>12</v>
      </c>
      <c r="O35" s="332"/>
      <c r="P35" s="333"/>
      <c r="Q35" s="333"/>
      <c r="R35" s="333"/>
      <c r="S35" s="333"/>
      <c r="T35" s="333"/>
      <c r="U35" s="333"/>
      <c r="V35" s="334"/>
      <c r="W35" s="7"/>
      <c r="X35" s="150"/>
    </row>
    <row r="36" spans="1:24" ht="14.25" customHeight="1" thickBot="1">
      <c r="A36" s="338"/>
      <c r="B36" s="344"/>
      <c r="C36" s="341"/>
      <c r="D36" s="25"/>
      <c r="E36" s="36"/>
      <c r="F36" s="22"/>
      <c r="G36" s="373" t="s">
        <v>26</v>
      </c>
      <c r="H36" s="374"/>
      <c r="I36" s="342" t="s">
        <v>288</v>
      </c>
      <c r="J36" s="343"/>
      <c r="K36" s="50"/>
      <c r="L36" s="335"/>
      <c r="M36" s="335"/>
      <c r="N36" s="83" t="s">
        <v>64</v>
      </c>
      <c r="O36" s="244" t="s">
        <v>29</v>
      </c>
      <c r="P36" s="206"/>
      <c r="Q36" s="206"/>
      <c r="R36" s="206"/>
      <c r="S36" s="204" t="s">
        <v>2</v>
      </c>
      <c r="T36" s="204"/>
      <c r="U36" s="15" t="s">
        <v>1</v>
      </c>
      <c r="V36" s="15" t="s">
        <v>3</v>
      </c>
      <c r="W36" s="7"/>
      <c r="X36" s="150"/>
    </row>
    <row r="37" spans="1:24" ht="14.25" customHeight="1">
      <c r="A37" s="216"/>
      <c r="B37" s="368" t="s">
        <v>13</v>
      </c>
      <c r="C37" s="371"/>
      <c r="D37" s="25"/>
      <c r="E37" s="36"/>
      <c r="G37" s="339" t="s">
        <v>14</v>
      </c>
      <c r="H37" s="340"/>
      <c r="I37" s="342" t="s">
        <v>273</v>
      </c>
      <c r="J37" s="343"/>
      <c r="K37" s="18"/>
      <c r="L37" s="336"/>
      <c r="M37" s="337"/>
      <c r="N37" s="157" t="s">
        <v>64</v>
      </c>
      <c r="O37" s="208"/>
      <c r="P37" s="209"/>
      <c r="Q37" s="209"/>
      <c r="R37" s="209"/>
      <c r="S37" s="245" t="s">
        <v>21</v>
      </c>
      <c r="T37" s="247"/>
      <c r="U37" s="214">
        <v>1</v>
      </c>
      <c r="V37" s="214">
        <v>6</v>
      </c>
      <c r="W37" s="7"/>
      <c r="X37" s="150"/>
    </row>
    <row r="38" spans="1:24" ht="14.25" customHeight="1" thickBot="1">
      <c r="A38" s="216"/>
      <c r="B38" s="369"/>
      <c r="C38" s="341"/>
      <c r="D38" s="25"/>
      <c r="E38" s="36"/>
      <c r="F38" s="22"/>
      <c r="G38" s="339"/>
      <c r="H38" s="340"/>
      <c r="I38" s="342"/>
      <c r="J38" s="343"/>
      <c r="K38" s="18"/>
      <c r="L38" s="336"/>
      <c r="M38" s="337"/>
      <c r="N38" s="19"/>
      <c r="O38" s="211"/>
      <c r="P38" s="212"/>
      <c r="Q38" s="212"/>
      <c r="R38" s="212"/>
      <c r="S38" s="251"/>
      <c r="T38" s="253"/>
      <c r="U38" s="215"/>
      <c r="V38" s="215"/>
      <c r="W38" s="7"/>
      <c r="X38" s="150"/>
    </row>
    <row r="39" spans="1:24" ht="14.25" customHeight="1" thickBot="1">
      <c r="A39" s="216"/>
      <c r="B39" s="369"/>
      <c r="C39" s="341"/>
      <c r="D39" s="25"/>
      <c r="E39" s="36"/>
      <c r="F39" s="22"/>
      <c r="G39" s="339"/>
      <c r="H39" s="340"/>
      <c r="I39" s="342"/>
      <c r="J39" s="343"/>
      <c r="K39" s="12"/>
      <c r="L39" s="336"/>
      <c r="M39" s="337"/>
      <c r="N39" s="20"/>
      <c r="O39" s="244" t="s">
        <v>184</v>
      </c>
      <c r="P39" s="206"/>
      <c r="Q39" s="206"/>
      <c r="R39" s="206"/>
      <c r="S39" s="361" t="s">
        <v>272</v>
      </c>
      <c r="T39" s="361"/>
      <c r="U39" s="361"/>
      <c r="V39" s="361"/>
      <c r="W39" s="7"/>
      <c r="X39" s="150"/>
    </row>
    <row r="40" spans="1:24" ht="14.25" customHeight="1" thickBot="1">
      <c r="A40" s="216"/>
      <c r="B40" s="369"/>
      <c r="C40" s="341"/>
      <c r="D40" s="25"/>
      <c r="E40" s="36"/>
      <c r="F40" s="22"/>
      <c r="G40" s="339" t="s">
        <v>27</v>
      </c>
      <c r="H40" s="340"/>
      <c r="I40" s="342" t="s">
        <v>273</v>
      </c>
      <c r="J40" s="343"/>
      <c r="K40" s="18"/>
      <c r="L40" s="336"/>
      <c r="M40" s="337"/>
      <c r="N40" s="158" t="s">
        <v>64</v>
      </c>
      <c r="O40" s="208"/>
      <c r="P40" s="209"/>
      <c r="Q40" s="209"/>
      <c r="R40" s="209"/>
      <c r="S40" s="361"/>
      <c r="T40" s="361"/>
      <c r="U40" s="361"/>
      <c r="V40" s="361"/>
      <c r="W40" s="7"/>
      <c r="X40" s="150"/>
    </row>
    <row r="41" spans="1:24" ht="14.25" customHeight="1" thickBot="1">
      <c r="A41" s="216"/>
      <c r="B41" s="370"/>
      <c r="C41" s="372"/>
      <c r="D41" s="30"/>
      <c r="E41" s="39"/>
      <c r="F41" s="41"/>
      <c r="G41" s="346" t="s">
        <v>15</v>
      </c>
      <c r="H41" s="347"/>
      <c r="I41" s="346" t="s">
        <v>273</v>
      </c>
      <c r="J41" s="347"/>
      <c r="K41" s="13"/>
      <c r="L41" s="348"/>
      <c r="M41" s="349"/>
      <c r="N41" s="159" t="s">
        <v>64</v>
      </c>
      <c r="O41" s="211"/>
      <c r="P41" s="212"/>
      <c r="Q41" s="212"/>
      <c r="R41" s="212"/>
      <c r="S41" s="361"/>
      <c r="T41" s="361"/>
      <c r="U41" s="361"/>
      <c r="V41" s="361"/>
      <c r="W41" s="7"/>
      <c r="X41" s="150"/>
    </row>
    <row r="42" spans="1:24" ht="16.5" customHeight="1" thickBot="1">
      <c r="A42" s="8"/>
      <c r="B42" s="9"/>
      <c r="C42" s="9"/>
      <c r="D42" s="31"/>
      <c r="E42" s="39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0"/>
      <c r="Q42" s="40"/>
      <c r="R42" s="42"/>
      <c r="S42" s="42"/>
      <c r="T42" s="42"/>
      <c r="U42" s="42"/>
      <c r="V42" s="42"/>
      <c r="W42" s="10"/>
      <c r="X42" s="150"/>
    </row>
    <row r="43" spans="1:24" ht="15.75" customHeight="1" thickBot="1">
      <c r="A43" s="1"/>
      <c r="B43" s="2"/>
      <c r="C43" s="2"/>
      <c r="D43" s="27"/>
      <c r="E43" s="33"/>
      <c r="F43" s="34"/>
      <c r="G43" s="34"/>
      <c r="H43" s="34"/>
      <c r="I43" s="34"/>
      <c r="J43" s="34"/>
      <c r="K43" s="34"/>
      <c r="L43" s="35"/>
      <c r="M43" s="35"/>
      <c r="N43" s="35"/>
      <c r="O43" s="35"/>
      <c r="P43" s="32"/>
      <c r="Q43" s="32"/>
      <c r="R43" s="35"/>
      <c r="S43" s="35"/>
      <c r="T43" s="35"/>
      <c r="U43" s="35"/>
      <c r="V43" s="35"/>
      <c r="W43" s="3"/>
      <c r="X43" s="150"/>
    </row>
    <row r="44" spans="1:24" s="29" customFormat="1" ht="14.25" customHeight="1">
      <c r="A44" s="25"/>
      <c r="B44" s="26"/>
      <c r="C44" s="26"/>
      <c r="D44" s="235" t="s">
        <v>0</v>
      </c>
      <c r="E44" s="238" t="s">
        <v>5</v>
      </c>
      <c r="F44" s="314" t="s">
        <v>16</v>
      </c>
      <c r="G44" s="244" t="s">
        <v>17</v>
      </c>
      <c r="H44" s="206"/>
      <c r="I44" s="206"/>
      <c r="J44" s="207"/>
      <c r="K44" s="27" t="s">
        <v>6</v>
      </c>
      <c r="L44" s="245" t="s">
        <v>7</v>
      </c>
      <c r="M44" s="246"/>
      <c r="N44" s="246"/>
      <c r="O44" s="247"/>
      <c r="P44" s="241" t="s">
        <v>18</v>
      </c>
      <c r="Q44" s="241" t="s">
        <v>19</v>
      </c>
      <c r="R44" s="244" t="s">
        <v>20</v>
      </c>
      <c r="S44" s="207"/>
      <c r="T44" s="245" t="s">
        <v>4</v>
      </c>
      <c r="U44" s="246"/>
      <c r="V44" s="247"/>
      <c r="W44" s="28"/>
      <c r="X44" s="26"/>
    </row>
    <row r="45" spans="1:24" s="29" customFormat="1" ht="14.25" customHeight="1">
      <c r="A45" s="25"/>
      <c r="B45" s="26"/>
      <c r="C45" s="26"/>
      <c r="D45" s="236"/>
      <c r="E45" s="236"/>
      <c r="F45" s="315"/>
      <c r="G45" s="208"/>
      <c r="H45" s="317"/>
      <c r="I45" s="317"/>
      <c r="J45" s="210"/>
      <c r="K45" s="26"/>
      <c r="L45" s="248"/>
      <c r="M45" s="307"/>
      <c r="N45" s="307"/>
      <c r="O45" s="250"/>
      <c r="P45" s="242"/>
      <c r="Q45" s="242"/>
      <c r="R45" s="208"/>
      <c r="S45" s="210"/>
      <c r="T45" s="248"/>
      <c r="U45" s="307"/>
      <c r="V45" s="250"/>
      <c r="W45" s="28"/>
      <c r="X45" s="26"/>
    </row>
    <row r="46" spans="1:24" s="29" customFormat="1" ht="71.25" customHeight="1" thickBot="1">
      <c r="A46" s="25"/>
      <c r="B46" s="26"/>
      <c r="C46" s="26"/>
      <c r="D46" s="237"/>
      <c r="E46" s="237"/>
      <c r="F46" s="316"/>
      <c r="G46" s="211"/>
      <c r="H46" s="212"/>
      <c r="I46" s="212"/>
      <c r="J46" s="213"/>
      <c r="K46" s="26"/>
      <c r="L46" s="251"/>
      <c r="M46" s="252"/>
      <c r="N46" s="252"/>
      <c r="O46" s="253"/>
      <c r="P46" s="243"/>
      <c r="Q46" s="243"/>
      <c r="R46" s="211"/>
      <c r="S46" s="213"/>
      <c r="T46" s="251"/>
      <c r="U46" s="252"/>
      <c r="V46" s="253"/>
      <c r="W46" s="28"/>
      <c r="X46" s="26"/>
    </row>
    <row r="47" spans="1:24" s="24" customFormat="1" ht="28.5" customHeight="1" thickBot="1">
      <c r="A47" s="21"/>
      <c r="B47" s="22"/>
      <c r="C47" s="22"/>
      <c r="D47" s="144">
        <v>1</v>
      </c>
      <c r="E47" s="145">
        <v>2</v>
      </c>
      <c r="F47" s="144">
        <v>3</v>
      </c>
      <c r="G47" s="274">
        <v>4</v>
      </c>
      <c r="H47" s="234"/>
      <c r="I47" s="234"/>
      <c r="J47" s="275"/>
      <c r="K47" s="146"/>
      <c r="L47" s="359">
        <v>5</v>
      </c>
      <c r="M47" s="234"/>
      <c r="N47" s="234"/>
      <c r="O47" s="275"/>
      <c r="P47" s="144">
        <v>6</v>
      </c>
      <c r="Q47" s="144">
        <v>7</v>
      </c>
      <c r="R47" s="274">
        <v>8</v>
      </c>
      <c r="S47" s="275"/>
      <c r="T47" s="234">
        <v>9</v>
      </c>
      <c r="U47" s="234"/>
      <c r="V47" s="275"/>
      <c r="W47" s="23"/>
      <c r="X47" s="38"/>
    </row>
    <row r="48" spans="1:24" s="24" customFormat="1" ht="22.5" customHeight="1">
      <c r="A48" s="21"/>
      <c r="B48" s="22"/>
      <c r="C48" s="22"/>
      <c r="D48" s="108"/>
      <c r="E48" s="89" t="s">
        <v>68</v>
      </c>
      <c r="F48" s="109"/>
      <c r="G48" s="362"/>
      <c r="H48" s="363"/>
      <c r="I48" s="363"/>
      <c r="J48" s="364"/>
      <c r="K48" s="110"/>
      <c r="L48" s="362"/>
      <c r="M48" s="363"/>
      <c r="N48" s="363"/>
      <c r="O48" s="364"/>
      <c r="P48" s="111"/>
      <c r="Q48" s="112"/>
      <c r="R48" s="365"/>
      <c r="S48" s="284"/>
      <c r="T48" s="318"/>
      <c r="U48" s="318"/>
      <c r="V48" s="319"/>
      <c r="W48" s="23"/>
      <c r="X48" s="38"/>
    </row>
    <row r="49" spans="1:24" s="24" customFormat="1" ht="22.5" customHeight="1">
      <c r="A49" s="21"/>
      <c r="B49" s="22"/>
      <c r="C49" s="22"/>
      <c r="D49" s="113">
        <f>1+D29</f>
        <v>23</v>
      </c>
      <c r="E49" s="80" t="s">
        <v>66</v>
      </c>
      <c r="F49" s="114"/>
      <c r="G49" s="197" t="s">
        <v>67</v>
      </c>
      <c r="H49" s="198"/>
      <c r="I49" s="198"/>
      <c r="J49" s="199"/>
      <c r="K49" s="115"/>
      <c r="L49" s="256" t="s">
        <v>31</v>
      </c>
      <c r="M49" s="257"/>
      <c r="N49" s="257"/>
      <c r="O49" s="258"/>
      <c r="P49" s="104" t="s">
        <v>23</v>
      </c>
      <c r="Q49" s="116">
        <v>2</v>
      </c>
      <c r="R49" s="321"/>
      <c r="S49" s="260"/>
      <c r="T49" s="304"/>
      <c r="U49" s="305"/>
      <c r="V49" s="306"/>
      <c r="W49" s="23"/>
      <c r="X49" s="38"/>
    </row>
    <row r="50" spans="1:24" s="24" customFormat="1" ht="22.5" customHeight="1">
      <c r="A50" s="21"/>
      <c r="B50" s="22"/>
      <c r="C50" s="22"/>
      <c r="D50" s="113">
        <f>1+D49</f>
        <v>24</v>
      </c>
      <c r="E50" s="80" t="s">
        <v>35</v>
      </c>
      <c r="F50" s="117"/>
      <c r="G50" s="256" t="s">
        <v>34</v>
      </c>
      <c r="H50" s="257"/>
      <c r="I50" s="257"/>
      <c r="J50" s="258"/>
      <c r="K50" s="114"/>
      <c r="L50" s="256" t="s">
        <v>31</v>
      </c>
      <c r="M50" s="257"/>
      <c r="N50" s="257"/>
      <c r="O50" s="258"/>
      <c r="P50" s="104" t="s">
        <v>23</v>
      </c>
      <c r="Q50" s="116">
        <v>2</v>
      </c>
      <c r="R50" s="321"/>
      <c r="S50" s="260"/>
      <c r="T50" s="299"/>
      <c r="U50" s="299"/>
      <c r="V50" s="300"/>
      <c r="W50" s="23"/>
      <c r="X50" s="38"/>
    </row>
    <row r="51" spans="1:24" s="24" customFormat="1" ht="22.5" customHeight="1">
      <c r="A51" s="21"/>
      <c r="B51" s="22"/>
      <c r="C51" s="22"/>
      <c r="D51" s="113">
        <f aca="true" t="shared" si="2" ref="D51:D57">1+D50</f>
        <v>25</v>
      </c>
      <c r="E51" s="80" t="s">
        <v>38</v>
      </c>
      <c r="F51" s="114"/>
      <c r="G51" s="197" t="s">
        <v>39</v>
      </c>
      <c r="H51" s="198"/>
      <c r="I51" s="198"/>
      <c r="J51" s="199"/>
      <c r="K51" s="115"/>
      <c r="L51" s="256" t="s">
        <v>31</v>
      </c>
      <c r="M51" s="257"/>
      <c r="N51" s="257"/>
      <c r="O51" s="258"/>
      <c r="P51" s="104" t="s">
        <v>23</v>
      </c>
      <c r="Q51" s="116">
        <v>2</v>
      </c>
      <c r="R51" s="321"/>
      <c r="S51" s="260"/>
      <c r="T51" s="304"/>
      <c r="U51" s="305"/>
      <c r="V51" s="306"/>
      <c r="W51" s="23"/>
      <c r="X51" s="38"/>
    </row>
    <row r="52" spans="1:24" s="24" customFormat="1" ht="22.5" customHeight="1">
      <c r="A52" s="21"/>
      <c r="B52" s="22"/>
      <c r="C52" s="22"/>
      <c r="D52" s="113">
        <f t="shared" si="2"/>
        <v>26</v>
      </c>
      <c r="E52" s="80" t="s">
        <v>36</v>
      </c>
      <c r="F52" s="114"/>
      <c r="G52" s="197" t="s">
        <v>37</v>
      </c>
      <c r="H52" s="198"/>
      <c r="I52" s="198"/>
      <c r="J52" s="199"/>
      <c r="K52" s="115"/>
      <c r="L52" s="256" t="s">
        <v>31</v>
      </c>
      <c r="M52" s="257"/>
      <c r="N52" s="257"/>
      <c r="O52" s="258"/>
      <c r="P52" s="104" t="s">
        <v>23</v>
      </c>
      <c r="Q52" s="116">
        <v>2</v>
      </c>
      <c r="R52" s="321"/>
      <c r="S52" s="260"/>
      <c r="T52" s="304"/>
      <c r="U52" s="305"/>
      <c r="V52" s="306"/>
      <c r="W52" s="23"/>
      <c r="X52" s="38"/>
    </row>
    <row r="53" spans="1:24" s="24" customFormat="1" ht="22.5" customHeight="1">
      <c r="A53" s="21"/>
      <c r="B53" s="22"/>
      <c r="C53" s="22"/>
      <c r="D53" s="113">
        <f t="shared" si="2"/>
        <v>27</v>
      </c>
      <c r="E53" s="80" t="s">
        <v>61</v>
      </c>
      <c r="F53" s="114"/>
      <c r="G53" s="197" t="s">
        <v>60</v>
      </c>
      <c r="H53" s="198"/>
      <c r="I53" s="198"/>
      <c r="J53" s="199"/>
      <c r="K53" s="115"/>
      <c r="L53" s="256" t="s">
        <v>31</v>
      </c>
      <c r="M53" s="257"/>
      <c r="N53" s="257"/>
      <c r="O53" s="258"/>
      <c r="P53" s="104" t="s">
        <v>23</v>
      </c>
      <c r="Q53" s="116">
        <v>2</v>
      </c>
      <c r="R53" s="321"/>
      <c r="S53" s="260"/>
      <c r="T53" s="304"/>
      <c r="U53" s="305"/>
      <c r="V53" s="306"/>
      <c r="W53" s="23"/>
      <c r="X53" s="38"/>
    </row>
    <row r="54" spans="1:24" s="24" customFormat="1" ht="22.5" customHeight="1">
      <c r="A54" s="21"/>
      <c r="B54" s="22"/>
      <c r="C54" s="22"/>
      <c r="D54" s="113">
        <f t="shared" si="2"/>
        <v>28</v>
      </c>
      <c r="E54" s="80" t="s">
        <v>50</v>
      </c>
      <c r="F54" s="114"/>
      <c r="G54" s="197" t="s">
        <v>51</v>
      </c>
      <c r="H54" s="198"/>
      <c r="I54" s="198"/>
      <c r="J54" s="199"/>
      <c r="K54" s="115"/>
      <c r="L54" s="256" t="s">
        <v>31</v>
      </c>
      <c r="M54" s="257"/>
      <c r="N54" s="257"/>
      <c r="O54" s="258"/>
      <c r="P54" s="104" t="s">
        <v>23</v>
      </c>
      <c r="Q54" s="116">
        <v>2</v>
      </c>
      <c r="R54" s="321"/>
      <c r="S54" s="260"/>
      <c r="T54" s="304"/>
      <c r="U54" s="305"/>
      <c r="V54" s="306"/>
      <c r="W54" s="23"/>
      <c r="X54" s="38"/>
    </row>
    <row r="55" spans="1:24" s="24" customFormat="1" ht="22.5" customHeight="1">
      <c r="A55" s="21"/>
      <c r="B55" s="22"/>
      <c r="C55" s="22"/>
      <c r="D55" s="113">
        <f t="shared" si="2"/>
        <v>29</v>
      </c>
      <c r="E55" s="80" t="s">
        <v>53</v>
      </c>
      <c r="F55" s="114"/>
      <c r="G55" s="197" t="s">
        <v>52</v>
      </c>
      <c r="H55" s="198"/>
      <c r="I55" s="198"/>
      <c r="J55" s="199"/>
      <c r="K55" s="115"/>
      <c r="L55" s="256" t="s">
        <v>31</v>
      </c>
      <c r="M55" s="257"/>
      <c r="N55" s="257"/>
      <c r="O55" s="258"/>
      <c r="P55" s="104" t="s">
        <v>23</v>
      </c>
      <c r="Q55" s="116">
        <v>2</v>
      </c>
      <c r="R55" s="321"/>
      <c r="S55" s="260"/>
      <c r="T55" s="304"/>
      <c r="U55" s="305"/>
      <c r="V55" s="306"/>
      <c r="W55" s="23"/>
      <c r="X55" s="38"/>
    </row>
    <row r="56" spans="1:24" s="24" customFormat="1" ht="22.5" customHeight="1">
      <c r="A56" s="21"/>
      <c r="B56" s="22"/>
      <c r="C56" s="22"/>
      <c r="D56" s="113">
        <f t="shared" si="2"/>
        <v>30</v>
      </c>
      <c r="E56" s="80" t="s">
        <v>50</v>
      </c>
      <c r="F56" s="114"/>
      <c r="G56" s="197" t="s">
        <v>51</v>
      </c>
      <c r="H56" s="198"/>
      <c r="I56" s="198"/>
      <c r="J56" s="199"/>
      <c r="K56" s="115"/>
      <c r="L56" s="256" t="s">
        <v>31</v>
      </c>
      <c r="M56" s="257"/>
      <c r="N56" s="257"/>
      <c r="O56" s="258"/>
      <c r="P56" s="104" t="s">
        <v>23</v>
      </c>
      <c r="Q56" s="116">
        <v>2</v>
      </c>
      <c r="R56" s="321"/>
      <c r="S56" s="260"/>
      <c r="T56" s="304"/>
      <c r="U56" s="305"/>
      <c r="V56" s="306"/>
      <c r="W56" s="23"/>
      <c r="X56" s="38"/>
    </row>
    <row r="57" spans="1:24" s="24" customFormat="1" ht="22.5" customHeight="1">
      <c r="A57" s="21"/>
      <c r="B57" s="22"/>
      <c r="C57" s="22"/>
      <c r="D57" s="113">
        <f t="shared" si="2"/>
        <v>31</v>
      </c>
      <c r="E57" s="80" t="s">
        <v>62</v>
      </c>
      <c r="F57" s="114"/>
      <c r="G57" s="197">
        <v>7200215</v>
      </c>
      <c r="H57" s="198"/>
      <c r="I57" s="198"/>
      <c r="J57" s="199"/>
      <c r="K57" s="115"/>
      <c r="L57" s="256" t="s">
        <v>63</v>
      </c>
      <c r="M57" s="257"/>
      <c r="N57" s="257"/>
      <c r="O57" s="258"/>
      <c r="P57" s="104" t="s">
        <v>23</v>
      </c>
      <c r="Q57" s="116">
        <v>16</v>
      </c>
      <c r="R57" s="321"/>
      <c r="S57" s="260"/>
      <c r="T57" s="304"/>
      <c r="U57" s="305"/>
      <c r="V57" s="306"/>
      <c r="W57" s="23"/>
      <c r="X57" s="38"/>
    </row>
    <row r="58" spans="1:24" s="24" customFormat="1" ht="22.5" customHeight="1">
      <c r="A58" s="21"/>
      <c r="B58" s="22"/>
      <c r="C58" s="22"/>
      <c r="D58" s="113"/>
      <c r="E58" s="87" t="s">
        <v>65</v>
      </c>
      <c r="F58" s="114"/>
      <c r="G58" s="197"/>
      <c r="H58" s="198"/>
      <c r="I58" s="198"/>
      <c r="J58" s="199"/>
      <c r="K58" s="118"/>
      <c r="L58" s="197"/>
      <c r="M58" s="198"/>
      <c r="N58" s="198"/>
      <c r="O58" s="199"/>
      <c r="P58" s="104"/>
      <c r="Q58" s="98"/>
      <c r="R58" s="321"/>
      <c r="S58" s="260"/>
      <c r="T58" s="200"/>
      <c r="U58" s="200"/>
      <c r="V58" s="201"/>
      <c r="W58" s="23"/>
      <c r="X58" s="38"/>
    </row>
    <row r="59" spans="1:24" s="24" customFormat="1" ht="22.5" customHeight="1">
      <c r="A59" s="21"/>
      <c r="B59" s="22"/>
      <c r="C59" s="22"/>
      <c r="D59" s="113">
        <f>1+D57</f>
        <v>32</v>
      </c>
      <c r="E59" s="80" t="s">
        <v>70</v>
      </c>
      <c r="F59" s="114"/>
      <c r="G59" s="197" t="s">
        <v>69</v>
      </c>
      <c r="H59" s="198"/>
      <c r="I59" s="198"/>
      <c r="J59" s="199"/>
      <c r="K59" s="115"/>
      <c r="L59" s="256" t="s">
        <v>31</v>
      </c>
      <c r="M59" s="257"/>
      <c r="N59" s="257"/>
      <c r="O59" s="258"/>
      <c r="P59" s="104" t="s">
        <v>23</v>
      </c>
      <c r="Q59" s="116">
        <v>3</v>
      </c>
      <c r="R59" s="321"/>
      <c r="S59" s="260"/>
      <c r="T59" s="304"/>
      <c r="U59" s="305"/>
      <c r="V59" s="306"/>
      <c r="W59" s="23"/>
      <c r="X59" s="38"/>
    </row>
    <row r="60" spans="1:24" s="24" customFormat="1" ht="22.5" customHeight="1">
      <c r="A60" s="21"/>
      <c r="B60" s="22"/>
      <c r="C60" s="22"/>
      <c r="D60" s="113">
        <f>1+D59</f>
        <v>33</v>
      </c>
      <c r="E60" s="80" t="s">
        <v>35</v>
      </c>
      <c r="F60" s="117"/>
      <c r="G60" s="256" t="s">
        <v>34</v>
      </c>
      <c r="H60" s="257"/>
      <c r="I60" s="257"/>
      <c r="J60" s="258"/>
      <c r="K60" s="114"/>
      <c r="L60" s="256" t="s">
        <v>31</v>
      </c>
      <c r="M60" s="257"/>
      <c r="N60" s="257"/>
      <c r="O60" s="258"/>
      <c r="P60" s="104" t="s">
        <v>23</v>
      </c>
      <c r="Q60" s="116">
        <v>3</v>
      </c>
      <c r="R60" s="321"/>
      <c r="S60" s="260"/>
      <c r="T60" s="299"/>
      <c r="U60" s="299"/>
      <c r="V60" s="300"/>
      <c r="W60" s="23"/>
      <c r="X60" s="38"/>
    </row>
    <row r="61" spans="1:24" s="24" customFormat="1" ht="22.5" customHeight="1">
      <c r="A61" s="21"/>
      <c r="B61" s="22"/>
      <c r="C61" s="22"/>
      <c r="D61" s="113">
        <f aca="true" t="shared" si="3" ref="D61:D67">1+D60</f>
        <v>34</v>
      </c>
      <c r="E61" s="80" t="s">
        <v>38</v>
      </c>
      <c r="F61" s="114"/>
      <c r="G61" s="197" t="s">
        <v>39</v>
      </c>
      <c r="H61" s="198"/>
      <c r="I61" s="198"/>
      <c r="J61" s="199"/>
      <c r="K61" s="115"/>
      <c r="L61" s="256" t="s">
        <v>31</v>
      </c>
      <c r="M61" s="257"/>
      <c r="N61" s="257"/>
      <c r="O61" s="258"/>
      <c r="P61" s="104" t="s">
        <v>23</v>
      </c>
      <c r="Q61" s="116">
        <v>3</v>
      </c>
      <c r="R61" s="321"/>
      <c r="S61" s="260"/>
      <c r="T61" s="304"/>
      <c r="U61" s="305"/>
      <c r="V61" s="306"/>
      <c r="W61" s="23"/>
      <c r="X61" s="38"/>
    </row>
    <row r="62" spans="1:24" s="24" customFormat="1" ht="22.5" customHeight="1">
      <c r="A62" s="21"/>
      <c r="B62" s="22"/>
      <c r="C62" s="22"/>
      <c r="D62" s="113">
        <f t="shared" si="3"/>
        <v>35</v>
      </c>
      <c r="E62" s="80" t="s">
        <v>36</v>
      </c>
      <c r="F62" s="114"/>
      <c r="G62" s="197" t="s">
        <v>37</v>
      </c>
      <c r="H62" s="198"/>
      <c r="I62" s="198"/>
      <c r="J62" s="199"/>
      <c r="K62" s="115"/>
      <c r="L62" s="256" t="s">
        <v>31</v>
      </c>
      <c r="M62" s="257"/>
      <c r="N62" s="257"/>
      <c r="O62" s="258"/>
      <c r="P62" s="104" t="s">
        <v>23</v>
      </c>
      <c r="Q62" s="116">
        <v>3</v>
      </c>
      <c r="R62" s="321"/>
      <c r="S62" s="260"/>
      <c r="T62" s="304"/>
      <c r="U62" s="305"/>
      <c r="V62" s="306"/>
      <c r="W62" s="23"/>
      <c r="X62" s="38"/>
    </row>
    <row r="63" spans="1:24" s="24" customFormat="1" ht="22.5" customHeight="1">
      <c r="A63" s="21"/>
      <c r="B63" s="22"/>
      <c r="C63" s="22"/>
      <c r="D63" s="113">
        <f t="shared" si="3"/>
        <v>36</v>
      </c>
      <c r="E63" s="80" t="s">
        <v>61</v>
      </c>
      <c r="F63" s="114"/>
      <c r="G63" s="197" t="s">
        <v>60</v>
      </c>
      <c r="H63" s="198"/>
      <c r="I63" s="198"/>
      <c r="J63" s="199"/>
      <c r="K63" s="115"/>
      <c r="L63" s="256" t="s">
        <v>31</v>
      </c>
      <c r="M63" s="257"/>
      <c r="N63" s="257"/>
      <c r="O63" s="258"/>
      <c r="P63" s="104" t="s">
        <v>23</v>
      </c>
      <c r="Q63" s="116">
        <v>3</v>
      </c>
      <c r="R63" s="321"/>
      <c r="S63" s="260"/>
      <c r="T63" s="304"/>
      <c r="U63" s="305"/>
      <c r="V63" s="306"/>
      <c r="W63" s="23"/>
      <c r="X63" s="38"/>
    </row>
    <row r="64" spans="1:24" s="24" customFormat="1" ht="22.5" customHeight="1">
      <c r="A64" s="21"/>
      <c r="B64" s="22"/>
      <c r="C64" s="22"/>
      <c r="D64" s="113">
        <f t="shared" si="3"/>
        <v>37</v>
      </c>
      <c r="E64" s="80" t="s">
        <v>50</v>
      </c>
      <c r="F64" s="114"/>
      <c r="G64" s="197" t="s">
        <v>51</v>
      </c>
      <c r="H64" s="198"/>
      <c r="I64" s="198"/>
      <c r="J64" s="199"/>
      <c r="K64" s="115"/>
      <c r="L64" s="256" t="s">
        <v>31</v>
      </c>
      <c r="M64" s="257"/>
      <c r="N64" s="257"/>
      <c r="O64" s="258"/>
      <c r="P64" s="104" t="s">
        <v>23</v>
      </c>
      <c r="Q64" s="116">
        <v>3</v>
      </c>
      <c r="R64" s="321"/>
      <c r="S64" s="260"/>
      <c r="T64" s="304"/>
      <c r="U64" s="305"/>
      <c r="V64" s="306"/>
      <c r="W64" s="23"/>
      <c r="X64" s="38"/>
    </row>
    <row r="65" spans="1:24" s="24" customFormat="1" ht="22.5" customHeight="1">
      <c r="A65" s="21"/>
      <c r="B65" s="22"/>
      <c r="C65" s="22"/>
      <c r="D65" s="113">
        <f t="shared" si="3"/>
        <v>38</v>
      </c>
      <c r="E65" s="80" t="s">
        <v>53</v>
      </c>
      <c r="F65" s="114"/>
      <c r="G65" s="197" t="s">
        <v>52</v>
      </c>
      <c r="H65" s="198"/>
      <c r="I65" s="198"/>
      <c r="J65" s="199"/>
      <c r="K65" s="115"/>
      <c r="L65" s="256" t="s">
        <v>31</v>
      </c>
      <c r="M65" s="257"/>
      <c r="N65" s="257"/>
      <c r="O65" s="258"/>
      <c r="P65" s="104" t="s">
        <v>23</v>
      </c>
      <c r="Q65" s="116">
        <v>3</v>
      </c>
      <c r="R65" s="321"/>
      <c r="S65" s="260"/>
      <c r="T65" s="304"/>
      <c r="U65" s="305"/>
      <c r="V65" s="306"/>
      <c r="W65" s="23"/>
      <c r="X65" s="38"/>
    </row>
    <row r="66" spans="1:24" s="24" customFormat="1" ht="22.5" customHeight="1">
      <c r="A66" s="21"/>
      <c r="B66" s="22"/>
      <c r="C66" s="22"/>
      <c r="D66" s="113">
        <f t="shared" si="3"/>
        <v>39</v>
      </c>
      <c r="E66" s="80" t="s">
        <v>50</v>
      </c>
      <c r="F66" s="114"/>
      <c r="G66" s="197" t="s">
        <v>51</v>
      </c>
      <c r="H66" s="198"/>
      <c r="I66" s="198"/>
      <c r="J66" s="199"/>
      <c r="K66" s="115"/>
      <c r="L66" s="256" t="s">
        <v>31</v>
      </c>
      <c r="M66" s="257"/>
      <c r="N66" s="257"/>
      <c r="O66" s="258"/>
      <c r="P66" s="104" t="s">
        <v>23</v>
      </c>
      <c r="Q66" s="116">
        <v>3</v>
      </c>
      <c r="R66" s="321"/>
      <c r="S66" s="260"/>
      <c r="T66" s="304"/>
      <c r="U66" s="305"/>
      <c r="V66" s="306"/>
      <c r="W66" s="23"/>
      <c r="X66" s="38"/>
    </row>
    <row r="67" spans="1:24" s="24" customFormat="1" ht="22.5" customHeight="1">
      <c r="A67" s="21"/>
      <c r="B67" s="22"/>
      <c r="C67" s="22"/>
      <c r="D67" s="113">
        <f t="shared" si="3"/>
        <v>40</v>
      </c>
      <c r="E67" s="80" t="s">
        <v>62</v>
      </c>
      <c r="F67" s="114"/>
      <c r="G67" s="197">
        <v>7200215</v>
      </c>
      <c r="H67" s="198"/>
      <c r="I67" s="198"/>
      <c r="J67" s="199"/>
      <c r="K67" s="115"/>
      <c r="L67" s="256" t="s">
        <v>63</v>
      </c>
      <c r="M67" s="257"/>
      <c r="N67" s="257"/>
      <c r="O67" s="258"/>
      <c r="P67" s="104" t="s">
        <v>23</v>
      </c>
      <c r="Q67" s="116">
        <v>24</v>
      </c>
      <c r="R67" s="321"/>
      <c r="S67" s="260"/>
      <c r="T67" s="304"/>
      <c r="U67" s="305"/>
      <c r="V67" s="306"/>
      <c r="W67" s="23"/>
      <c r="X67" s="38"/>
    </row>
    <row r="68" spans="1:24" s="24" customFormat="1" ht="22.5" customHeight="1">
      <c r="A68" s="21"/>
      <c r="B68" s="22"/>
      <c r="C68" s="22"/>
      <c r="D68" s="113"/>
      <c r="E68" s="87" t="s">
        <v>98</v>
      </c>
      <c r="F68" s="114"/>
      <c r="G68" s="197"/>
      <c r="H68" s="198"/>
      <c r="I68" s="198"/>
      <c r="J68" s="199"/>
      <c r="K68" s="115"/>
      <c r="L68" s="256"/>
      <c r="M68" s="257"/>
      <c r="N68" s="257"/>
      <c r="O68" s="258"/>
      <c r="P68" s="104"/>
      <c r="Q68" s="116"/>
      <c r="R68" s="321"/>
      <c r="S68" s="260"/>
      <c r="T68" s="304"/>
      <c r="U68" s="305"/>
      <c r="V68" s="306"/>
      <c r="W68" s="23"/>
      <c r="X68" s="38"/>
    </row>
    <row r="69" spans="1:24" s="24" customFormat="1" ht="22.5" customHeight="1">
      <c r="A69" s="21"/>
      <c r="B69" s="22"/>
      <c r="C69" s="22"/>
      <c r="D69" s="113">
        <f>1+D67</f>
        <v>41</v>
      </c>
      <c r="E69" s="80" t="s">
        <v>99</v>
      </c>
      <c r="F69" s="114"/>
      <c r="G69" s="197" t="s">
        <v>100</v>
      </c>
      <c r="H69" s="198"/>
      <c r="I69" s="198"/>
      <c r="J69" s="199"/>
      <c r="K69" s="115"/>
      <c r="L69" s="256" t="s">
        <v>31</v>
      </c>
      <c r="M69" s="257"/>
      <c r="N69" s="257"/>
      <c r="O69" s="258"/>
      <c r="P69" s="104" t="s">
        <v>23</v>
      </c>
      <c r="Q69" s="116">
        <v>114</v>
      </c>
      <c r="R69" s="321"/>
      <c r="S69" s="260"/>
      <c r="T69" s="304"/>
      <c r="U69" s="305"/>
      <c r="V69" s="306"/>
      <c r="W69" s="23"/>
      <c r="X69" s="38"/>
    </row>
    <row r="70" spans="1:24" s="24" customFormat="1" ht="22.5" customHeight="1">
      <c r="A70" s="21"/>
      <c r="B70" s="22"/>
      <c r="C70" s="22"/>
      <c r="D70" s="119"/>
      <c r="E70" s="87" t="s">
        <v>93</v>
      </c>
      <c r="F70" s="76"/>
      <c r="G70" s="270"/>
      <c r="H70" s="271"/>
      <c r="I70" s="271"/>
      <c r="J70" s="298"/>
      <c r="K70" s="120"/>
      <c r="L70" s="256"/>
      <c r="M70" s="257"/>
      <c r="N70" s="257"/>
      <c r="O70" s="258"/>
      <c r="P70" s="104"/>
      <c r="Q70" s="98"/>
      <c r="R70" s="321"/>
      <c r="S70" s="260"/>
      <c r="T70" s="305"/>
      <c r="U70" s="305"/>
      <c r="V70" s="306"/>
      <c r="W70" s="23"/>
      <c r="X70" s="38"/>
    </row>
    <row r="71" spans="1:24" s="24" customFormat="1" ht="22.5" customHeight="1">
      <c r="A71" s="21"/>
      <c r="B71" s="22"/>
      <c r="C71" s="22"/>
      <c r="D71" s="113">
        <f>1+D69</f>
        <v>42</v>
      </c>
      <c r="E71" s="90" t="s">
        <v>71</v>
      </c>
      <c r="F71" s="114"/>
      <c r="G71" s="256" t="s">
        <v>72</v>
      </c>
      <c r="H71" s="257"/>
      <c r="I71" s="257"/>
      <c r="J71" s="258"/>
      <c r="K71" s="95"/>
      <c r="L71" s="256" t="s">
        <v>30</v>
      </c>
      <c r="M71" s="257"/>
      <c r="N71" s="257"/>
      <c r="O71" s="258"/>
      <c r="P71" s="99" t="s">
        <v>22</v>
      </c>
      <c r="Q71" s="98">
        <v>48</v>
      </c>
      <c r="R71" s="321"/>
      <c r="S71" s="260"/>
      <c r="T71" s="305"/>
      <c r="U71" s="305"/>
      <c r="V71" s="306"/>
      <c r="W71" s="23"/>
      <c r="X71" s="38"/>
    </row>
    <row r="72" spans="1:24" s="24" customFormat="1" ht="22.5" customHeight="1">
      <c r="A72" s="21"/>
      <c r="B72" s="22"/>
      <c r="C72" s="22"/>
      <c r="D72" s="113">
        <f>1+D71</f>
        <v>43</v>
      </c>
      <c r="E72" s="91" t="s">
        <v>74</v>
      </c>
      <c r="F72" s="99"/>
      <c r="G72" s="256" t="s">
        <v>73</v>
      </c>
      <c r="H72" s="257"/>
      <c r="I72" s="257"/>
      <c r="J72" s="258"/>
      <c r="K72" s="95"/>
      <c r="L72" s="256" t="s">
        <v>30</v>
      </c>
      <c r="M72" s="257"/>
      <c r="N72" s="257"/>
      <c r="O72" s="258"/>
      <c r="P72" s="99" t="s">
        <v>23</v>
      </c>
      <c r="Q72" s="98">
        <v>32</v>
      </c>
      <c r="R72" s="259"/>
      <c r="S72" s="260"/>
      <c r="T72" s="202"/>
      <c r="U72" s="200"/>
      <c r="V72" s="201"/>
      <c r="W72" s="23"/>
      <c r="X72" s="38"/>
    </row>
    <row r="73" spans="1:24" s="24" customFormat="1" ht="22.5" customHeight="1">
      <c r="A73" s="21"/>
      <c r="B73" s="22"/>
      <c r="C73" s="22"/>
      <c r="D73" s="113">
        <f>1+D72</f>
        <v>44</v>
      </c>
      <c r="E73" s="91" t="s">
        <v>76</v>
      </c>
      <c r="F73" s="114"/>
      <c r="G73" s="256" t="s">
        <v>75</v>
      </c>
      <c r="H73" s="257"/>
      <c r="I73" s="257"/>
      <c r="J73" s="258"/>
      <c r="K73" s="95"/>
      <c r="L73" s="256" t="s">
        <v>30</v>
      </c>
      <c r="M73" s="257"/>
      <c r="N73" s="257"/>
      <c r="O73" s="258"/>
      <c r="P73" s="99" t="s">
        <v>23</v>
      </c>
      <c r="Q73" s="98">
        <v>192</v>
      </c>
      <c r="R73" s="259"/>
      <c r="S73" s="260"/>
      <c r="T73" s="202"/>
      <c r="U73" s="200"/>
      <c r="V73" s="201"/>
      <c r="W73" s="23"/>
      <c r="X73" s="38"/>
    </row>
    <row r="74" spans="1:24" s="24" customFormat="1" ht="22.5" customHeight="1">
      <c r="A74" s="21"/>
      <c r="B74" s="217"/>
      <c r="C74" s="267"/>
      <c r="D74" s="113">
        <f>1+D73</f>
        <v>45</v>
      </c>
      <c r="E74" s="91" t="s">
        <v>82</v>
      </c>
      <c r="F74" s="117"/>
      <c r="G74" s="256" t="s">
        <v>81</v>
      </c>
      <c r="H74" s="257"/>
      <c r="I74" s="257"/>
      <c r="J74" s="258"/>
      <c r="K74" s="121"/>
      <c r="L74" s="256" t="s">
        <v>30</v>
      </c>
      <c r="M74" s="257"/>
      <c r="N74" s="257"/>
      <c r="O74" s="258"/>
      <c r="P74" s="96" t="s">
        <v>23</v>
      </c>
      <c r="Q74" s="97">
        <f>192*4</f>
        <v>768</v>
      </c>
      <c r="R74" s="259"/>
      <c r="S74" s="260"/>
      <c r="T74" s="202"/>
      <c r="U74" s="200"/>
      <c r="V74" s="201"/>
      <c r="W74" s="23"/>
      <c r="X74" s="38"/>
    </row>
    <row r="75" spans="1:24" s="24" customFormat="1" ht="22.5" customHeight="1" thickBot="1">
      <c r="A75" s="21"/>
      <c r="B75" s="217"/>
      <c r="C75" s="267"/>
      <c r="D75" s="122">
        <f>1+D74</f>
        <v>46</v>
      </c>
      <c r="E75" s="92" t="s">
        <v>78</v>
      </c>
      <c r="F75" s="123"/>
      <c r="G75" s="285" t="s">
        <v>77</v>
      </c>
      <c r="H75" s="286"/>
      <c r="I75" s="286"/>
      <c r="J75" s="287"/>
      <c r="K75" s="124"/>
      <c r="L75" s="285" t="s">
        <v>30</v>
      </c>
      <c r="M75" s="286"/>
      <c r="N75" s="286"/>
      <c r="O75" s="287"/>
      <c r="P75" s="125" t="s">
        <v>23</v>
      </c>
      <c r="Q75" s="125">
        <v>768</v>
      </c>
      <c r="R75" s="288"/>
      <c r="S75" s="289"/>
      <c r="T75" s="345"/>
      <c r="U75" s="226"/>
      <c r="V75" s="227"/>
      <c r="W75" s="23"/>
      <c r="X75" s="38"/>
    </row>
    <row r="76" spans="1:24" ht="13.5" customHeight="1" thickBot="1">
      <c r="A76" s="216"/>
      <c r="B76" s="217"/>
      <c r="C76" s="218"/>
      <c r="D76" s="25"/>
      <c r="E76" s="36"/>
      <c r="F76" s="22"/>
      <c r="G76" s="203"/>
      <c r="H76" s="203"/>
      <c r="I76" s="219"/>
      <c r="J76" s="219"/>
      <c r="K76" s="22"/>
      <c r="L76" s="203"/>
      <c r="M76" s="203"/>
      <c r="N76" s="38"/>
      <c r="O76" s="37"/>
      <c r="P76" s="37"/>
      <c r="Q76" s="37"/>
      <c r="R76" s="37"/>
      <c r="S76" s="203"/>
      <c r="T76" s="203"/>
      <c r="U76" s="37"/>
      <c r="V76" s="23"/>
      <c r="W76" s="7"/>
      <c r="X76" s="150"/>
    </row>
    <row r="77" spans="1:24" ht="14.25" customHeight="1" thickBot="1">
      <c r="A77" s="216"/>
      <c r="B77" s="217"/>
      <c r="C77" s="218"/>
      <c r="D77" s="25"/>
      <c r="E77" s="36"/>
      <c r="F77" s="22"/>
      <c r="G77" s="16"/>
      <c r="H77" s="16"/>
      <c r="I77" s="16"/>
      <c r="J77" s="16"/>
      <c r="K77" s="16"/>
      <c r="L77" s="204"/>
      <c r="M77" s="204"/>
      <c r="N77" s="17"/>
      <c r="O77" s="205" t="s">
        <v>28</v>
      </c>
      <c r="P77" s="206"/>
      <c r="Q77" s="206"/>
      <c r="R77" s="206"/>
      <c r="S77" s="206"/>
      <c r="T77" s="206"/>
      <c r="U77" s="207"/>
      <c r="V77" s="15" t="s">
        <v>1</v>
      </c>
      <c r="W77" s="7"/>
      <c r="X77" s="150"/>
    </row>
    <row r="78" spans="1:24" ht="14.25" customHeight="1" thickBot="1">
      <c r="A78" s="216"/>
      <c r="B78" s="217"/>
      <c r="C78" s="218"/>
      <c r="D78" s="25"/>
      <c r="E78" s="36"/>
      <c r="F78" s="22"/>
      <c r="G78" s="16"/>
      <c r="H78" s="16"/>
      <c r="I78" s="16"/>
      <c r="J78" s="16"/>
      <c r="K78" s="16"/>
      <c r="L78" s="204"/>
      <c r="M78" s="204"/>
      <c r="N78" s="17"/>
      <c r="O78" s="208"/>
      <c r="P78" s="317"/>
      <c r="Q78" s="317"/>
      <c r="R78" s="317"/>
      <c r="S78" s="317"/>
      <c r="T78" s="317"/>
      <c r="U78" s="210"/>
      <c r="V78" s="214">
        <v>2</v>
      </c>
      <c r="W78" s="7"/>
      <c r="X78" s="150"/>
    </row>
    <row r="79" spans="1:24" ht="14.25" customHeight="1" thickBot="1">
      <c r="A79" s="216"/>
      <c r="B79" s="217"/>
      <c r="C79" s="218"/>
      <c r="D79" s="14"/>
      <c r="E79" s="39"/>
      <c r="F79" s="41"/>
      <c r="G79" s="15" t="s">
        <v>8</v>
      </c>
      <c r="H79" s="15" t="s">
        <v>9</v>
      </c>
      <c r="I79" s="15" t="s">
        <v>1</v>
      </c>
      <c r="J79" s="15" t="s">
        <v>10</v>
      </c>
      <c r="K79" s="16"/>
      <c r="L79" s="204" t="s">
        <v>11</v>
      </c>
      <c r="M79" s="204"/>
      <c r="N79" s="15" t="s">
        <v>12</v>
      </c>
      <c r="O79" s="211"/>
      <c r="P79" s="212"/>
      <c r="Q79" s="212"/>
      <c r="R79" s="212"/>
      <c r="S79" s="212"/>
      <c r="T79" s="212"/>
      <c r="U79" s="213"/>
      <c r="V79" s="215"/>
      <c r="W79" s="7"/>
      <c r="X79" s="150"/>
    </row>
    <row r="80" spans="1:24" ht="15.75" customHeight="1" thickBot="1">
      <c r="A80" s="8"/>
      <c r="B80" s="9"/>
      <c r="C80" s="9"/>
      <c r="D80" s="43"/>
      <c r="E80" s="39"/>
      <c r="F80" s="41"/>
      <c r="G80" s="41"/>
      <c r="H80" s="41"/>
      <c r="I80" s="41"/>
      <c r="J80" s="41"/>
      <c r="K80" s="41"/>
      <c r="L80" s="42"/>
      <c r="M80" s="42"/>
      <c r="N80" s="42"/>
      <c r="O80" s="42"/>
      <c r="P80" s="40"/>
      <c r="Q80" s="40"/>
      <c r="R80" s="42"/>
      <c r="S80" s="42"/>
      <c r="T80" s="42"/>
      <c r="U80" s="42"/>
      <c r="V80" s="42"/>
      <c r="W80" s="10"/>
      <c r="X80" s="150"/>
    </row>
    <row r="81" spans="1:24" s="29" customFormat="1" ht="14.25" customHeight="1" thickBot="1">
      <c r="A81" s="175"/>
      <c r="B81" s="27"/>
      <c r="C81" s="27"/>
      <c r="D81" s="64"/>
      <c r="E81" s="65"/>
      <c r="F81" s="66"/>
      <c r="G81" s="232"/>
      <c r="H81" s="232"/>
      <c r="I81" s="232"/>
      <c r="J81" s="233"/>
      <c r="K81" s="27" t="s">
        <v>6</v>
      </c>
      <c r="L81" s="234"/>
      <c r="M81" s="234"/>
      <c r="N81" s="234"/>
      <c r="O81" s="234"/>
      <c r="P81" s="66"/>
      <c r="Q81" s="66"/>
      <c r="R81" s="62"/>
      <c r="S81" s="66"/>
      <c r="T81" s="63"/>
      <c r="U81" s="63"/>
      <c r="V81" s="64"/>
      <c r="W81" s="176"/>
      <c r="X81" s="26"/>
    </row>
    <row r="82" spans="1:24" s="29" customFormat="1" ht="14.25" customHeight="1">
      <c r="A82" s="25"/>
      <c r="B82" s="26"/>
      <c r="C82" s="26"/>
      <c r="D82" s="235" t="s">
        <v>0</v>
      </c>
      <c r="E82" s="238" t="s">
        <v>5</v>
      </c>
      <c r="F82" s="241" t="s">
        <v>16</v>
      </c>
      <c r="G82" s="244" t="s">
        <v>17</v>
      </c>
      <c r="H82" s="206"/>
      <c r="I82" s="206"/>
      <c r="J82" s="207"/>
      <c r="K82" s="27"/>
      <c r="L82" s="245" t="s">
        <v>7</v>
      </c>
      <c r="M82" s="246"/>
      <c r="N82" s="246"/>
      <c r="O82" s="247"/>
      <c r="P82" s="241" t="s">
        <v>18</v>
      </c>
      <c r="Q82" s="241" t="s">
        <v>19</v>
      </c>
      <c r="R82" s="244" t="s">
        <v>20</v>
      </c>
      <c r="S82" s="207"/>
      <c r="T82" s="245"/>
      <c r="U82" s="246"/>
      <c r="V82" s="247"/>
      <c r="W82" s="28"/>
      <c r="X82" s="26"/>
    </row>
    <row r="83" spans="1:24" s="29" customFormat="1" ht="14.25" customHeight="1">
      <c r="A83" s="25"/>
      <c r="B83" s="26"/>
      <c r="C83" s="26"/>
      <c r="D83" s="236"/>
      <c r="E83" s="239"/>
      <c r="F83" s="242"/>
      <c r="G83" s="208"/>
      <c r="H83" s="209"/>
      <c r="I83" s="209"/>
      <c r="J83" s="210"/>
      <c r="K83" s="26"/>
      <c r="L83" s="248"/>
      <c r="M83" s="249"/>
      <c r="N83" s="249"/>
      <c r="O83" s="250"/>
      <c r="P83" s="242"/>
      <c r="Q83" s="242"/>
      <c r="R83" s="208"/>
      <c r="S83" s="210"/>
      <c r="T83" s="248"/>
      <c r="U83" s="249"/>
      <c r="V83" s="250"/>
      <c r="W83" s="28"/>
      <c r="X83" s="26"/>
    </row>
    <row r="84" spans="1:24" s="29" customFormat="1" ht="71.25" customHeight="1" thickBot="1">
      <c r="A84" s="25"/>
      <c r="B84" s="26"/>
      <c r="C84" s="26"/>
      <c r="D84" s="237"/>
      <c r="E84" s="240"/>
      <c r="F84" s="243"/>
      <c r="G84" s="211"/>
      <c r="H84" s="212"/>
      <c r="I84" s="212"/>
      <c r="J84" s="213"/>
      <c r="K84" s="26"/>
      <c r="L84" s="251"/>
      <c r="M84" s="252"/>
      <c r="N84" s="252"/>
      <c r="O84" s="253"/>
      <c r="P84" s="243"/>
      <c r="Q84" s="243"/>
      <c r="R84" s="211"/>
      <c r="S84" s="213"/>
      <c r="T84" s="251"/>
      <c r="U84" s="252"/>
      <c r="V84" s="253"/>
      <c r="W84" s="28"/>
      <c r="X84" s="26"/>
    </row>
    <row r="85" spans="1:24" s="24" customFormat="1" ht="28.5" customHeight="1" thickBot="1">
      <c r="A85" s="21"/>
      <c r="B85" s="22"/>
      <c r="C85" s="22"/>
      <c r="D85" s="144">
        <v>1</v>
      </c>
      <c r="E85" s="145">
        <v>2</v>
      </c>
      <c r="F85" s="144">
        <v>3</v>
      </c>
      <c r="G85" s="274">
        <v>4</v>
      </c>
      <c r="H85" s="234"/>
      <c r="I85" s="234"/>
      <c r="J85" s="275"/>
      <c r="K85" s="146"/>
      <c r="L85" s="359">
        <v>5</v>
      </c>
      <c r="M85" s="234"/>
      <c r="N85" s="234"/>
      <c r="O85" s="275"/>
      <c r="P85" s="144">
        <v>6</v>
      </c>
      <c r="Q85" s="144">
        <v>7</v>
      </c>
      <c r="R85" s="274">
        <v>8</v>
      </c>
      <c r="S85" s="275"/>
      <c r="T85" s="234">
        <v>9</v>
      </c>
      <c r="U85" s="234"/>
      <c r="V85" s="275"/>
      <c r="W85" s="23"/>
      <c r="X85" s="38"/>
    </row>
    <row r="86" spans="1:24" s="24" customFormat="1" ht="22.5" customHeight="1">
      <c r="A86" s="21"/>
      <c r="B86" s="22"/>
      <c r="C86" s="22"/>
      <c r="D86" s="108">
        <f>1+D75</f>
        <v>47</v>
      </c>
      <c r="E86" s="151" t="s">
        <v>79</v>
      </c>
      <c r="F86" s="109"/>
      <c r="G86" s="280" t="s">
        <v>80</v>
      </c>
      <c r="H86" s="281"/>
      <c r="I86" s="281"/>
      <c r="J86" s="282"/>
      <c r="K86" s="152"/>
      <c r="L86" s="280" t="s">
        <v>30</v>
      </c>
      <c r="M86" s="281"/>
      <c r="N86" s="281"/>
      <c r="O86" s="282"/>
      <c r="P86" s="153" t="s">
        <v>23</v>
      </c>
      <c r="Q86" s="112">
        <v>200</v>
      </c>
      <c r="R86" s="318"/>
      <c r="S86" s="319"/>
      <c r="T86" s="318"/>
      <c r="U86" s="318"/>
      <c r="V86" s="319"/>
      <c r="W86" s="23"/>
      <c r="X86" s="38"/>
    </row>
    <row r="87" spans="1:24" s="24" customFormat="1" ht="22.5" customHeight="1">
      <c r="A87" s="21"/>
      <c r="B87" s="22"/>
      <c r="C87" s="22"/>
      <c r="D87" s="113">
        <f>1+D86</f>
        <v>48</v>
      </c>
      <c r="E87" s="91" t="s">
        <v>82</v>
      </c>
      <c r="F87" s="174"/>
      <c r="G87" s="256" t="s">
        <v>81</v>
      </c>
      <c r="H87" s="257"/>
      <c r="I87" s="257"/>
      <c r="J87" s="258"/>
      <c r="K87" s="95"/>
      <c r="L87" s="256" t="s">
        <v>30</v>
      </c>
      <c r="M87" s="257"/>
      <c r="N87" s="257"/>
      <c r="O87" s="258"/>
      <c r="P87" s="96" t="s">
        <v>23</v>
      </c>
      <c r="Q87" s="98">
        <f>32*8</f>
        <v>256</v>
      </c>
      <c r="R87" s="366"/>
      <c r="S87" s="367"/>
      <c r="T87" s="366"/>
      <c r="U87" s="366"/>
      <c r="V87" s="367"/>
      <c r="W87" s="23"/>
      <c r="X87" s="38"/>
    </row>
    <row r="88" spans="1:24" s="24" customFormat="1" ht="22.5" customHeight="1">
      <c r="A88" s="21"/>
      <c r="B88" s="22"/>
      <c r="C88" s="22"/>
      <c r="D88" s="113">
        <f aca="true" t="shared" si="4" ref="D88:D99">1+D87</f>
        <v>49</v>
      </c>
      <c r="E88" s="91" t="s">
        <v>78</v>
      </c>
      <c r="F88" s="48"/>
      <c r="G88" s="256" t="s">
        <v>77</v>
      </c>
      <c r="H88" s="257"/>
      <c r="I88" s="257"/>
      <c r="J88" s="258"/>
      <c r="K88" s="95"/>
      <c r="L88" s="256" t="s">
        <v>30</v>
      </c>
      <c r="M88" s="257"/>
      <c r="N88" s="257"/>
      <c r="O88" s="258"/>
      <c r="P88" s="99" t="s">
        <v>23</v>
      </c>
      <c r="Q88" s="98">
        <f>32*8</f>
        <v>256</v>
      </c>
      <c r="R88" s="202"/>
      <c r="S88" s="201"/>
      <c r="T88" s="366"/>
      <c r="U88" s="366"/>
      <c r="V88" s="367"/>
      <c r="W88" s="23"/>
      <c r="X88" s="38"/>
    </row>
    <row r="89" spans="1:36" ht="22.5" customHeight="1">
      <c r="A89" s="5"/>
      <c r="B89" s="6"/>
      <c r="C89" s="6"/>
      <c r="D89" s="113">
        <f t="shared" si="4"/>
        <v>50</v>
      </c>
      <c r="E89" s="72" t="s">
        <v>83</v>
      </c>
      <c r="F89" s="48"/>
      <c r="G89" s="256" t="s">
        <v>84</v>
      </c>
      <c r="H89" s="257"/>
      <c r="I89" s="257"/>
      <c r="J89" s="258"/>
      <c r="K89" s="100"/>
      <c r="L89" s="256" t="s">
        <v>30</v>
      </c>
      <c r="M89" s="257"/>
      <c r="N89" s="257"/>
      <c r="O89" s="258"/>
      <c r="P89" s="99" t="s">
        <v>22</v>
      </c>
      <c r="Q89" s="101">
        <v>660</v>
      </c>
      <c r="R89" s="302"/>
      <c r="S89" s="303"/>
      <c r="T89" s="375" t="s">
        <v>163</v>
      </c>
      <c r="U89" s="376"/>
      <c r="V89" s="377"/>
      <c r="W89" s="7"/>
      <c r="X89" s="150"/>
      <c r="Y89" s="24">
        <v>0</v>
      </c>
      <c r="Z89" s="24">
        <v>1</v>
      </c>
      <c r="AA89" s="24">
        <v>2</v>
      </c>
      <c r="AB89" s="24">
        <v>3</v>
      </c>
      <c r="AC89" s="24">
        <v>4</v>
      </c>
      <c r="AD89" s="24">
        <v>5</v>
      </c>
      <c r="AE89" s="24">
        <v>6</v>
      </c>
      <c r="AF89" s="24">
        <v>7</v>
      </c>
      <c r="AG89" s="24">
        <v>8</v>
      </c>
      <c r="AH89" s="24">
        <v>9</v>
      </c>
      <c r="AI89" s="24"/>
      <c r="AJ89" s="24"/>
    </row>
    <row r="90" spans="1:34" s="24" customFormat="1" ht="22.5" customHeight="1">
      <c r="A90" s="21"/>
      <c r="B90" s="22"/>
      <c r="C90" s="22"/>
      <c r="D90" s="113">
        <f t="shared" si="4"/>
        <v>51</v>
      </c>
      <c r="E90" s="72" t="s">
        <v>85</v>
      </c>
      <c r="F90" s="75"/>
      <c r="G90" s="270" t="s">
        <v>86</v>
      </c>
      <c r="H90" s="271"/>
      <c r="I90" s="271"/>
      <c r="J90" s="298"/>
      <c r="K90" s="102"/>
      <c r="L90" s="256" t="s">
        <v>30</v>
      </c>
      <c r="M90" s="257"/>
      <c r="N90" s="257"/>
      <c r="O90" s="258"/>
      <c r="P90" s="99" t="s">
        <v>23</v>
      </c>
      <c r="Q90" s="101">
        <v>700</v>
      </c>
      <c r="R90" s="299"/>
      <c r="S90" s="300"/>
      <c r="T90" s="378"/>
      <c r="U90" s="379"/>
      <c r="V90" s="380"/>
      <c r="W90" s="23"/>
      <c r="X90" s="38"/>
      <c r="Y90" s="24">
        <v>39</v>
      </c>
      <c r="Z90" s="24">
        <v>33</v>
      </c>
      <c r="AA90" s="24">
        <v>51</v>
      </c>
      <c r="AB90" s="24">
        <v>24</v>
      </c>
      <c r="AC90" s="24">
        <v>54</v>
      </c>
      <c r="AD90" s="24">
        <v>18</v>
      </c>
      <c r="AE90" s="24">
        <v>27</v>
      </c>
      <c r="AF90" s="24">
        <v>33</v>
      </c>
      <c r="AG90" s="24">
        <v>36</v>
      </c>
      <c r="AH90" s="24">
        <v>18</v>
      </c>
    </row>
    <row r="91" spans="1:32" s="24" customFormat="1" ht="22.5" customHeight="1">
      <c r="A91" s="21"/>
      <c r="B91" s="22"/>
      <c r="C91" s="22"/>
      <c r="D91" s="113">
        <f t="shared" si="4"/>
        <v>52</v>
      </c>
      <c r="E91" s="72" t="s">
        <v>87</v>
      </c>
      <c r="F91" s="76"/>
      <c r="G91" s="298" t="s">
        <v>88</v>
      </c>
      <c r="H91" s="301"/>
      <c r="I91" s="301"/>
      <c r="J91" s="301"/>
      <c r="K91" s="100"/>
      <c r="L91" s="256" t="s">
        <v>30</v>
      </c>
      <c r="M91" s="257"/>
      <c r="N91" s="257"/>
      <c r="O91" s="258"/>
      <c r="P91" s="99" t="s">
        <v>23</v>
      </c>
      <c r="Q91" s="76">
        <v>200</v>
      </c>
      <c r="R91" s="299"/>
      <c r="S91" s="300"/>
      <c r="T91" s="378"/>
      <c r="U91" s="379"/>
      <c r="V91" s="380"/>
      <c r="W91" s="23"/>
      <c r="X91" s="38"/>
      <c r="Y91" s="24">
        <v>6</v>
      </c>
      <c r="Z91" s="24">
        <v>21</v>
      </c>
      <c r="AA91" s="24">
        <v>9</v>
      </c>
      <c r="AB91" s="24">
        <v>12</v>
      </c>
      <c r="AC91" s="24">
        <f>18+18</f>
        <v>36</v>
      </c>
      <c r="AD91" s="24">
        <v>27</v>
      </c>
      <c r="AE91" s="24">
        <v>27</v>
      </c>
      <c r="AF91" s="24">
        <v>12</v>
      </c>
    </row>
    <row r="92" spans="1:32" s="24" customFormat="1" ht="22.5" customHeight="1">
      <c r="A92" s="21"/>
      <c r="B92" s="22"/>
      <c r="C92" s="22"/>
      <c r="D92" s="113">
        <f t="shared" si="4"/>
        <v>53</v>
      </c>
      <c r="E92" s="93" t="s">
        <v>90</v>
      </c>
      <c r="F92" s="76"/>
      <c r="G92" s="298" t="s">
        <v>89</v>
      </c>
      <c r="H92" s="301"/>
      <c r="I92" s="301"/>
      <c r="J92" s="301"/>
      <c r="K92" s="100"/>
      <c r="L92" s="256" t="s">
        <v>30</v>
      </c>
      <c r="M92" s="257"/>
      <c r="N92" s="257"/>
      <c r="O92" s="258"/>
      <c r="P92" s="99" t="s">
        <v>23</v>
      </c>
      <c r="Q92" s="76">
        <v>1400</v>
      </c>
      <c r="R92" s="259"/>
      <c r="S92" s="260"/>
      <c r="T92" s="378"/>
      <c r="U92" s="379"/>
      <c r="V92" s="380"/>
      <c r="W92" s="23"/>
      <c r="X92" s="38"/>
      <c r="Y92" s="24">
        <v>24</v>
      </c>
      <c r="Z92" s="24">
        <v>18</v>
      </c>
      <c r="AB92" s="24">
        <f>3+9+3+3+15+15+15</f>
        <v>63</v>
      </c>
      <c r="AD92" s="24">
        <v>27</v>
      </c>
      <c r="AE92" s="24">
        <v>24</v>
      </c>
      <c r="AF92" s="24">
        <v>18</v>
      </c>
    </row>
    <row r="93" spans="1:34" s="24" customFormat="1" ht="22.5" customHeight="1">
      <c r="A93" s="21"/>
      <c r="B93" s="22"/>
      <c r="C93" s="22"/>
      <c r="D93" s="113">
        <f t="shared" si="4"/>
        <v>54</v>
      </c>
      <c r="E93" s="82" t="s">
        <v>92</v>
      </c>
      <c r="F93" s="78"/>
      <c r="G93" s="254" t="s">
        <v>91</v>
      </c>
      <c r="H93" s="254"/>
      <c r="I93" s="254"/>
      <c r="J93" s="255"/>
      <c r="K93" s="103"/>
      <c r="L93" s="256" t="s">
        <v>30</v>
      </c>
      <c r="M93" s="257"/>
      <c r="N93" s="257"/>
      <c r="O93" s="258"/>
      <c r="P93" s="99" t="s">
        <v>23</v>
      </c>
      <c r="Q93" s="76">
        <v>1400</v>
      </c>
      <c r="R93" s="259"/>
      <c r="S93" s="260"/>
      <c r="T93" s="381"/>
      <c r="U93" s="382"/>
      <c r="V93" s="383"/>
      <c r="W93" s="23"/>
      <c r="X93" s="24">
        <f>SUM(Y93:AH93)</f>
        <v>660</v>
      </c>
      <c r="Y93" s="24">
        <f>SUM(Y90:Y92)</f>
        <v>69</v>
      </c>
      <c r="Z93" s="24">
        <f>SUM(Z90:Z92)</f>
        <v>72</v>
      </c>
      <c r="AA93" s="24">
        <v>63</v>
      </c>
      <c r="AB93" s="24">
        <f aca="true" t="shared" si="5" ref="AB93:AH93">SUM(AB90:AB92)</f>
        <v>99</v>
      </c>
      <c r="AC93" s="24">
        <f t="shared" si="5"/>
        <v>90</v>
      </c>
      <c r="AD93" s="24">
        <f t="shared" si="5"/>
        <v>72</v>
      </c>
      <c r="AE93" s="24">
        <f t="shared" si="5"/>
        <v>78</v>
      </c>
      <c r="AF93" s="24">
        <f t="shared" si="5"/>
        <v>63</v>
      </c>
      <c r="AG93" s="24">
        <f t="shared" si="5"/>
        <v>36</v>
      </c>
      <c r="AH93" s="24">
        <f t="shared" si="5"/>
        <v>18</v>
      </c>
    </row>
    <row r="94" spans="1:23" s="24" customFormat="1" ht="22.5" customHeight="1">
      <c r="A94" s="21"/>
      <c r="B94" s="22"/>
      <c r="C94" s="22"/>
      <c r="D94" s="113">
        <f t="shared" si="4"/>
        <v>55</v>
      </c>
      <c r="E94" s="82" t="s">
        <v>164</v>
      </c>
      <c r="F94" s="78"/>
      <c r="G94" s="254">
        <v>71525</v>
      </c>
      <c r="H94" s="254"/>
      <c r="I94" s="254"/>
      <c r="J94" s="255"/>
      <c r="K94" s="103"/>
      <c r="L94" s="256" t="s">
        <v>30</v>
      </c>
      <c r="M94" s="257"/>
      <c r="N94" s="257"/>
      <c r="O94" s="258"/>
      <c r="P94" s="104" t="s">
        <v>22</v>
      </c>
      <c r="Q94" s="76">
        <v>4800</v>
      </c>
      <c r="R94" s="259"/>
      <c r="S94" s="260"/>
      <c r="T94" s="200"/>
      <c r="U94" s="200"/>
      <c r="V94" s="201"/>
      <c r="W94" s="23"/>
    </row>
    <row r="95" spans="1:23" s="24" customFormat="1" ht="22.5" customHeight="1">
      <c r="A95" s="21"/>
      <c r="B95" s="22"/>
      <c r="C95" s="22"/>
      <c r="D95" s="113">
        <f t="shared" si="4"/>
        <v>56</v>
      </c>
      <c r="E95" s="82" t="s">
        <v>165</v>
      </c>
      <c r="F95" s="78"/>
      <c r="G95" s="254">
        <v>286802</v>
      </c>
      <c r="H95" s="254"/>
      <c r="I95" s="254"/>
      <c r="J95" s="255"/>
      <c r="K95" s="103"/>
      <c r="L95" s="256" t="s">
        <v>166</v>
      </c>
      <c r="M95" s="257"/>
      <c r="N95" s="257"/>
      <c r="O95" s="258"/>
      <c r="P95" s="99" t="s">
        <v>23</v>
      </c>
      <c r="Q95" s="76">
        <v>16000</v>
      </c>
      <c r="R95" s="259"/>
      <c r="S95" s="260"/>
      <c r="T95" s="200"/>
      <c r="U95" s="200"/>
      <c r="V95" s="201"/>
      <c r="W95" s="23"/>
    </row>
    <row r="96" spans="1:28" s="24" customFormat="1" ht="22.5" customHeight="1">
      <c r="A96" s="21"/>
      <c r="B96" s="22"/>
      <c r="C96" s="22"/>
      <c r="D96" s="113">
        <f t="shared" si="4"/>
        <v>57</v>
      </c>
      <c r="E96" s="82" t="s">
        <v>167</v>
      </c>
      <c r="F96" s="78"/>
      <c r="G96" s="254">
        <v>2156217</v>
      </c>
      <c r="H96" s="254"/>
      <c r="I96" s="254"/>
      <c r="J96" s="255"/>
      <c r="K96" s="103"/>
      <c r="L96" s="256" t="s">
        <v>166</v>
      </c>
      <c r="M96" s="257"/>
      <c r="N96" s="257"/>
      <c r="O96" s="258"/>
      <c r="P96" s="99" t="s">
        <v>23</v>
      </c>
      <c r="Q96" s="76">
        <v>16000</v>
      </c>
      <c r="R96" s="259"/>
      <c r="S96" s="260"/>
      <c r="T96" s="200"/>
      <c r="U96" s="200"/>
      <c r="V96" s="201"/>
      <c r="W96" s="23"/>
      <c r="AB96" s="24">
        <f>4800/0.3</f>
        <v>16000</v>
      </c>
    </row>
    <row r="97" spans="1:24" s="24" customFormat="1" ht="22.5" customHeight="1">
      <c r="A97" s="21"/>
      <c r="B97" s="22"/>
      <c r="C97" s="22"/>
      <c r="D97" s="127"/>
      <c r="E97" s="94" t="s">
        <v>94</v>
      </c>
      <c r="F97" s="78"/>
      <c r="G97" s="294"/>
      <c r="H97" s="294"/>
      <c r="I97" s="294"/>
      <c r="J97" s="297"/>
      <c r="K97" s="103"/>
      <c r="L97" s="197"/>
      <c r="M97" s="198"/>
      <c r="N97" s="198"/>
      <c r="O97" s="198"/>
      <c r="P97" s="104"/>
      <c r="Q97" s="76"/>
      <c r="R97" s="259"/>
      <c r="S97" s="260"/>
      <c r="T97" s="200"/>
      <c r="U97" s="200"/>
      <c r="V97" s="201"/>
      <c r="W97" s="23"/>
      <c r="X97" s="38"/>
    </row>
    <row r="98" spans="1:24" s="24" customFormat="1" ht="27" customHeight="1">
      <c r="A98" s="21"/>
      <c r="B98" s="22"/>
      <c r="C98" s="22"/>
      <c r="D98" s="113">
        <f>1+D96</f>
        <v>58</v>
      </c>
      <c r="E98" s="80" t="s">
        <v>95</v>
      </c>
      <c r="F98" s="76"/>
      <c r="G98" s="254" t="s">
        <v>96</v>
      </c>
      <c r="H98" s="254"/>
      <c r="I98" s="254"/>
      <c r="J98" s="255"/>
      <c r="K98" s="100"/>
      <c r="L98" s="256" t="s">
        <v>31</v>
      </c>
      <c r="M98" s="257"/>
      <c r="N98" s="257"/>
      <c r="O98" s="258"/>
      <c r="P98" s="104" t="s">
        <v>22</v>
      </c>
      <c r="Q98" s="76">
        <v>506</v>
      </c>
      <c r="R98" s="259"/>
      <c r="S98" s="260"/>
      <c r="T98" s="200"/>
      <c r="U98" s="200"/>
      <c r="V98" s="201"/>
      <c r="W98" s="23"/>
      <c r="X98" s="38"/>
    </row>
    <row r="99" spans="1:24" s="24" customFormat="1" ht="22.5" customHeight="1">
      <c r="A99" s="21"/>
      <c r="B99" s="22"/>
      <c r="C99" s="22"/>
      <c r="D99" s="113">
        <f t="shared" si="4"/>
        <v>59</v>
      </c>
      <c r="E99" s="80" t="s">
        <v>246</v>
      </c>
      <c r="F99" s="128"/>
      <c r="G99" s="254" t="s">
        <v>249</v>
      </c>
      <c r="H99" s="254"/>
      <c r="I99" s="254"/>
      <c r="J99" s="255"/>
      <c r="K99" s="103"/>
      <c r="L99" s="256" t="s">
        <v>31</v>
      </c>
      <c r="M99" s="257"/>
      <c r="N99" s="257"/>
      <c r="O99" s="258"/>
      <c r="P99" s="99" t="s">
        <v>23</v>
      </c>
      <c r="Q99" s="48">
        <v>3</v>
      </c>
      <c r="R99" s="259"/>
      <c r="S99" s="260"/>
      <c r="T99" s="200"/>
      <c r="U99" s="200"/>
      <c r="V99" s="201"/>
      <c r="W99" s="23"/>
      <c r="X99" s="38"/>
    </row>
    <row r="100" spans="1:24" s="24" customFormat="1" ht="22.5" customHeight="1">
      <c r="A100" s="21"/>
      <c r="B100" s="22"/>
      <c r="C100" s="22"/>
      <c r="D100" s="113">
        <f>1+D99</f>
        <v>60</v>
      </c>
      <c r="E100" s="80" t="s">
        <v>250</v>
      </c>
      <c r="F100" s="128"/>
      <c r="G100" s="254" t="s">
        <v>251</v>
      </c>
      <c r="H100" s="254"/>
      <c r="I100" s="254"/>
      <c r="J100" s="255"/>
      <c r="K100" s="103"/>
      <c r="L100" s="256" t="s">
        <v>31</v>
      </c>
      <c r="M100" s="257"/>
      <c r="N100" s="257"/>
      <c r="O100" s="258"/>
      <c r="P100" s="99" t="s">
        <v>23</v>
      </c>
      <c r="Q100" s="48">
        <v>6</v>
      </c>
      <c r="R100" s="259"/>
      <c r="S100" s="260"/>
      <c r="T100" s="200"/>
      <c r="U100" s="200"/>
      <c r="V100" s="201"/>
      <c r="W100" s="23"/>
      <c r="X100" s="38"/>
    </row>
    <row r="101" spans="1:24" s="24" customFormat="1" ht="22.5" customHeight="1">
      <c r="A101" s="21"/>
      <c r="B101" s="22"/>
      <c r="C101" s="22"/>
      <c r="D101" s="113">
        <f>1+D100</f>
        <v>61</v>
      </c>
      <c r="E101" s="80" t="s">
        <v>252</v>
      </c>
      <c r="F101" s="128"/>
      <c r="G101" s="254" t="s">
        <v>253</v>
      </c>
      <c r="H101" s="254"/>
      <c r="I101" s="254"/>
      <c r="J101" s="255"/>
      <c r="K101" s="103"/>
      <c r="L101" s="256" t="s">
        <v>31</v>
      </c>
      <c r="M101" s="257"/>
      <c r="N101" s="257"/>
      <c r="O101" s="258"/>
      <c r="P101" s="99" t="s">
        <v>23</v>
      </c>
      <c r="Q101" s="48">
        <v>6</v>
      </c>
      <c r="R101" s="259"/>
      <c r="S101" s="260"/>
      <c r="T101" s="200"/>
      <c r="U101" s="200"/>
      <c r="V101" s="201"/>
      <c r="W101" s="23"/>
      <c r="X101" s="38"/>
    </row>
    <row r="102" spans="1:24" s="24" customFormat="1" ht="22.5" customHeight="1">
      <c r="A102" s="21"/>
      <c r="B102" s="22"/>
      <c r="C102" s="22"/>
      <c r="D102" s="113">
        <f>1+D101</f>
        <v>62</v>
      </c>
      <c r="E102" s="80" t="s">
        <v>254</v>
      </c>
      <c r="F102" s="128"/>
      <c r="G102" s="254" t="s">
        <v>255</v>
      </c>
      <c r="H102" s="254"/>
      <c r="I102" s="254"/>
      <c r="J102" s="255"/>
      <c r="K102" s="103"/>
      <c r="L102" s="256" t="s">
        <v>31</v>
      </c>
      <c r="M102" s="257"/>
      <c r="N102" s="257"/>
      <c r="O102" s="258"/>
      <c r="P102" s="99" t="s">
        <v>23</v>
      </c>
      <c r="Q102" s="48">
        <v>80</v>
      </c>
      <c r="R102" s="259"/>
      <c r="S102" s="260"/>
      <c r="T102" s="200"/>
      <c r="U102" s="200"/>
      <c r="V102" s="201"/>
      <c r="W102" s="23"/>
      <c r="X102" s="38"/>
    </row>
    <row r="103" spans="1:24" s="24" customFormat="1" ht="22.5" customHeight="1">
      <c r="A103" s="21"/>
      <c r="B103" s="22"/>
      <c r="C103" s="22"/>
      <c r="D103" s="113">
        <f>1+D102</f>
        <v>63</v>
      </c>
      <c r="E103" s="80" t="s">
        <v>256</v>
      </c>
      <c r="F103" s="128"/>
      <c r="G103" s="254" t="s">
        <v>257</v>
      </c>
      <c r="H103" s="254"/>
      <c r="I103" s="254"/>
      <c r="J103" s="255"/>
      <c r="K103" s="103"/>
      <c r="L103" s="256" t="s">
        <v>31</v>
      </c>
      <c r="M103" s="257"/>
      <c r="N103" s="257"/>
      <c r="O103" s="258"/>
      <c r="P103" s="99" t="s">
        <v>23</v>
      </c>
      <c r="Q103" s="48">
        <v>10</v>
      </c>
      <c r="R103" s="259"/>
      <c r="S103" s="260"/>
      <c r="T103" s="200"/>
      <c r="U103" s="200"/>
      <c r="V103" s="201"/>
      <c r="W103" s="23"/>
      <c r="X103" s="38"/>
    </row>
    <row r="104" spans="1:24" s="24" customFormat="1" ht="22.5" customHeight="1">
      <c r="A104" s="21"/>
      <c r="B104" s="22"/>
      <c r="C104" s="22"/>
      <c r="D104" s="113">
        <f>1+D103</f>
        <v>64</v>
      </c>
      <c r="E104" s="80" t="s">
        <v>258</v>
      </c>
      <c r="F104" s="128"/>
      <c r="G104" s="254" t="s">
        <v>259</v>
      </c>
      <c r="H104" s="254"/>
      <c r="I104" s="254"/>
      <c r="J104" s="255"/>
      <c r="K104" s="103"/>
      <c r="L104" s="256" t="s">
        <v>31</v>
      </c>
      <c r="M104" s="257"/>
      <c r="N104" s="257"/>
      <c r="O104" s="258"/>
      <c r="P104" s="99" t="s">
        <v>23</v>
      </c>
      <c r="Q104" s="48">
        <v>6</v>
      </c>
      <c r="R104" s="259"/>
      <c r="S104" s="260"/>
      <c r="T104" s="200"/>
      <c r="U104" s="200"/>
      <c r="V104" s="201"/>
      <c r="W104" s="23"/>
      <c r="X104" s="38"/>
    </row>
    <row r="105" spans="1:24" s="24" customFormat="1" ht="22.5" customHeight="1">
      <c r="A105" s="21"/>
      <c r="B105" s="22"/>
      <c r="C105" s="22"/>
      <c r="D105" s="113"/>
      <c r="E105" s="94" t="s">
        <v>97</v>
      </c>
      <c r="F105" s="128"/>
      <c r="G105" s="294"/>
      <c r="H105" s="294"/>
      <c r="I105" s="294"/>
      <c r="J105" s="295"/>
      <c r="K105" s="105"/>
      <c r="L105" s="296"/>
      <c r="M105" s="294"/>
      <c r="N105" s="294"/>
      <c r="O105" s="294"/>
      <c r="P105" s="106"/>
      <c r="Q105" s="106"/>
      <c r="R105" s="200"/>
      <c r="S105" s="201"/>
      <c r="T105" s="200"/>
      <c r="U105" s="200"/>
      <c r="V105" s="201"/>
      <c r="W105" s="23"/>
      <c r="X105" s="38"/>
    </row>
    <row r="106" spans="1:24" s="24" customFormat="1" ht="22.5" customHeight="1">
      <c r="A106" s="21"/>
      <c r="B106" s="22"/>
      <c r="C106" s="22"/>
      <c r="D106" s="113">
        <f>1+D104</f>
        <v>65</v>
      </c>
      <c r="E106" s="80" t="s">
        <v>101</v>
      </c>
      <c r="F106" s="72"/>
      <c r="G106" s="292" t="s">
        <v>102</v>
      </c>
      <c r="H106" s="292"/>
      <c r="I106" s="292"/>
      <c r="J106" s="293"/>
      <c r="K106" s="142"/>
      <c r="L106" s="256" t="s">
        <v>31</v>
      </c>
      <c r="M106" s="257"/>
      <c r="N106" s="257"/>
      <c r="O106" s="258"/>
      <c r="P106" s="99" t="s">
        <v>103</v>
      </c>
      <c r="Q106" s="107">
        <v>8</v>
      </c>
      <c r="R106" s="259"/>
      <c r="S106" s="260"/>
      <c r="T106" s="200"/>
      <c r="U106" s="200"/>
      <c r="V106" s="201"/>
      <c r="W106" s="23"/>
      <c r="X106" s="38"/>
    </row>
    <row r="107" spans="1:24" s="24" customFormat="1" ht="22.5" customHeight="1">
      <c r="A107" s="21"/>
      <c r="B107" s="22"/>
      <c r="C107" s="22"/>
      <c r="D107" s="113">
        <f>1+D106</f>
        <v>66</v>
      </c>
      <c r="E107" s="80" t="s">
        <v>104</v>
      </c>
      <c r="F107" s="72"/>
      <c r="G107" s="254" t="s">
        <v>105</v>
      </c>
      <c r="H107" s="254"/>
      <c r="I107" s="254"/>
      <c r="J107" s="255"/>
      <c r="K107" s="143"/>
      <c r="L107" s="256" t="s">
        <v>31</v>
      </c>
      <c r="M107" s="257"/>
      <c r="N107" s="257"/>
      <c r="O107" s="258"/>
      <c r="P107" s="99" t="s">
        <v>23</v>
      </c>
      <c r="Q107" s="48">
        <v>32</v>
      </c>
      <c r="R107" s="259"/>
      <c r="S107" s="260"/>
      <c r="T107" s="200"/>
      <c r="U107" s="200"/>
      <c r="V107" s="201"/>
      <c r="W107" s="23"/>
      <c r="X107" s="38"/>
    </row>
    <row r="108" spans="1:34" s="24" customFormat="1" ht="22.5" customHeight="1">
      <c r="A108" s="21"/>
      <c r="B108" s="217"/>
      <c r="C108" s="267"/>
      <c r="D108" s="74"/>
      <c r="E108" s="94" t="s">
        <v>168</v>
      </c>
      <c r="F108" s="48"/>
      <c r="G108" s="200"/>
      <c r="H108" s="200"/>
      <c r="I108" s="200"/>
      <c r="J108" s="273"/>
      <c r="K108" s="52"/>
      <c r="L108" s="197"/>
      <c r="M108" s="198"/>
      <c r="N108" s="198"/>
      <c r="O108" s="198"/>
      <c r="P108" s="70"/>
      <c r="Q108" s="47"/>
      <c r="R108" s="259"/>
      <c r="S108" s="260"/>
      <c r="T108" s="200"/>
      <c r="U108" s="200"/>
      <c r="V108" s="201"/>
      <c r="W108" s="23"/>
      <c r="X108" s="38"/>
      <c r="Y108" s="24">
        <v>0</v>
      </c>
      <c r="Z108" s="24">
        <v>1</v>
      </c>
      <c r="AA108" s="24">
        <v>2</v>
      </c>
      <c r="AB108" s="24">
        <v>3</v>
      </c>
      <c r="AC108" s="24">
        <v>4</v>
      </c>
      <c r="AD108" s="24">
        <v>5</v>
      </c>
      <c r="AE108" s="24">
        <v>6</v>
      </c>
      <c r="AF108" s="24">
        <v>7</v>
      </c>
      <c r="AG108" s="24">
        <v>8</v>
      </c>
      <c r="AH108" s="24">
        <v>9</v>
      </c>
    </row>
    <row r="109" spans="1:36" s="24" customFormat="1" ht="22.5" customHeight="1">
      <c r="A109" s="21"/>
      <c r="B109" s="217"/>
      <c r="C109" s="267"/>
      <c r="D109" s="113">
        <f>1+D107</f>
        <v>67</v>
      </c>
      <c r="E109" s="80" t="s">
        <v>101</v>
      </c>
      <c r="F109" s="72"/>
      <c r="G109" s="254" t="s">
        <v>102</v>
      </c>
      <c r="H109" s="254"/>
      <c r="I109" s="254"/>
      <c r="J109" s="255"/>
      <c r="K109" s="143"/>
      <c r="L109" s="256" t="s">
        <v>31</v>
      </c>
      <c r="M109" s="257"/>
      <c r="N109" s="257"/>
      <c r="O109" s="258"/>
      <c r="P109" s="99" t="s">
        <v>103</v>
      </c>
      <c r="Q109" s="48">
        <v>148</v>
      </c>
      <c r="R109" s="259"/>
      <c r="S109" s="260"/>
      <c r="T109" s="200"/>
      <c r="U109" s="200"/>
      <c r="V109" s="201"/>
      <c r="W109" s="23"/>
      <c r="X109" s="38" t="s">
        <v>135</v>
      </c>
      <c r="AB109" s="24">
        <v>7</v>
      </c>
      <c r="AC109" s="24">
        <v>14</v>
      </c>
      <c r="AD109" s="24">
        <v>6</v>
      </c>
      <c r="AE109" s="24">
        <v>16</v>
      </c>
      <c r="AF109" s="24">
        <v>9</v>
      </c>
      <c r="AG109" s="24">
        <v>1</v>
      </c>
      <c r="AH109" s="24">
        <v>2</v>
      </c>
      <c r="AI109" s="24">
        <f>SUM(Z109:AH109)</f>
        <v>55</v>
      </c>
      <c r="AJ109" s="24">
        <f>AI109*2</f>
        <v>110</v>
      </c>
    </row>
    <row r="110" spans="1:35" s="24" customFormat="1" ht="22.5" customHeight="1">
      <c r="A110" s="21"/>
      <c r="B110" s="217"/>
      <c r="C110" s="267"/>
      <c r="D110" s="113">
        <f>1+D109</f>
        <v>68</v>
      </c>
      <c r="E110" s="80" t="s">
        <v>104</v>
      </c>
      <c r="F110" s="72"/>
      <c r="G110" s="254" t="s">
        <v>105</v>
      </c>
      <c r="H110" s="254"/>
      <c r="I110" s="254"/>
      <c r="J110" s="255"/>
      <c r="K110" s="143"/>
      <c r="L110" s="256" t="s">
        <v>31</v>
      </c>
      <c r="M110" s="257"/>
      <c r="N110" s="257"/>
      <c r="O110" s="258"/>
      <c r="P110" s="99" t="s">
        <v>23</v>
      </c>
      <c r="Q110" s="48">
        <v>69</v>
      </c>
      <c r="R110" s="259"/>
      <c r="S110" s="260"/>
      <c r="T110" s="200"/>
      <c r="U110" s="200"/>
      <c r="V110" s="201"/>
      <c r="W110" s="23"/>
      <c r="X110" s="38" t="s">
        <v>136</v>
      </c>
      <c r="Y110" s="24">
        <v>1</v>
      </c>
      <c r="Z110" s="24">
        <v>2</v>
      </c>
      <c r="AB110" s="24">
        <v>31</v>
      </c>
      <c r="AC110" s="24">
        <v>46</v>
      </c>
      <c r="AD110" s="24">
        <v>24</v>
      </c>
      <c r="AE110" s="24">
        <v>47</v>
      </c>
      <c r="AF110" s="24">
        <v>23</v>
      </c>
      <c r="AG110" s="24">
        <v>9</v>
      </c>
      <c r="AH110" s="24">
        <v>2</v>
      </c>
      <c r="AI110" s="24">
        <f>SUM(Z110:AH110)</f>
        <v>184</v>
      </c>
    </row>
    <row r="111" spans="1:36" s="24" customFormat="1" ht="22.5" customHeight="1">
      <c r="A111" s="21"/>
      <c r="B111" s="217"/>
      <c r="C111" s="267"/>
      <c r="D111" s="113">
        <f>1+D110</f>
        <v>69</v>
      </c>
      <c r="E111" s="80" t="s">
        <v>106</v>
      </c>
      <c r="F111" s="72"/>
      <c r="G111" s="254" t="s">
        <v>110</v>
      </c>
      <c r="H111" s="254" t="s">
        <v>108</v>
      </c>
      <c r="I111" s="254" t="s">
        <v>108</v>
      </c>
      <c r="J111" s="255" t="s">
        <v>108</v>
      </c>
      <c r="K111" s="143"/>
      <c r="L111" s="256" t="s">
        <v>31</v>
      </c>
      <c r="M111" s="257"/>
      <c r="N111" s="257"/>
      <c r="O111" s="258"/>
      <c r="P111" s="99" t="s">
        <v>23</v>
      </c>
      <c r="Q111" s="48">
        <v>1050</v>
      </c>
      <c r="R111" s="259"/>
      <c r="S111" s="260"/>
      <c r="T111" s="200"/>
      <c r="U111" s="200"/>
      <c r="V111" s="201"/>
      <c r="W111" s="23"/>
      <c r="X111" s="38" t="s">
        <v>137</v>
      </c>
      <c r="Y111" s="24">
        <v>2</v>
      </c>
      <c r="Z111" s="24">
        <v>16</v>
      </c>
      <c r="AA111" s="24">
        <v>14</v>
      </c>
      <c r="AB111" s="24">
        <v>14</v>
      </c>
      <c r="AC111" s="24">
        <v>13</v>
      </c>
      <c r="AD111" s="24">
        <v>17</v>
      </c>
      <c r="AE111" s="24">
        <v>7</v>
      </c>
      <c r="AF111" s="24">
        <v>3</v>
      </c>
      <c r="AG111" s="24">
        <v>26</v>
      </c>
      <c r="AI111" s="24">
        <f>SUM(Z111:AH111)</f>
        <v>110</v>
      </c>
      <c r="AJ111" s="24">
        <f>AI111*2</f>
        <v>220</v>
      </c>
    </row>
    <row r="112" spans="1:36" s="24" customFormat="1" ht="22.5" customHeight="1">
      <c r="A112" s="21"/>
      <c r="B112" s="217"/>
      <c r="C112" s="267"/>
      <c r="D112" s="113">
        <f>1+D111</f>
        <v>70</v>
      </c>
      <c r="E112" s="80" t="s">
        <v>107</v>
      </c>
      <c r="F112" s="72"/>
      <c r="G112" s="254" t="s">
        <v>111</v>
      </c>
      <c r="H112" s="254" t="s">
        <v>109</v>
      </c>
      <c r="I112" s="254" t="s">
        <v>109</v>
      </c>
      <c r="J112" s="255" t="s">
        <v>109</v>
      </c>
      <c r="K112" s="143"/>
      <c r="L112" s="256" t="s">
        <v>31</v>
      </c>
      <c r="M112" s="257"/>
      <c r="N112" s="257"/>
      <c r="O112" s="258"/>
      <c r="P112" s="99" t="s">
        <v>23</v>
      </c>
      <c r="Q112" s="48">
        <v>1050</v>
      </c>
      <c r="R112" s="259"/>
      <c r="S112" s="260"/>
      <c r="T112" s="200"/>
      <c r="U112" s="200"/>
      <c r="V112" s="201"/>
      <c r="W112" s="23"/>
      <c r="X112" s="38"/>
      <c r="AJ112" s="24">
        <f>SUM(AJ109:AJ111)</f>
        <v>330</v>
      </c>
    </row>
    <row r="113" spans="1:36" s="24" customFormat="1" ht="22.5" customHeight="1" thickBot="1">
      <c r="A113" s="21"/>
      <c r="B113" s="217"/>
      <c r="C113" s="267"/>
      <c r="D113" s="122">
        <f>1+D112</f>
        <v>71</v>
      </c>
      <c r="E113" s="181" t="s">
        <v>112</v>
      </c>
      <c r="F113" s="184"/>
      <c r="G113" s="265" t="s">
        <v>113</v>
      </c>
      <c r="H113" s="265"/>
      <c r="I113" s="265"/>
      <c r="J113" s="266"/>
      <c r="K113" s="185"/>
      <c r="L113" s="285" t="s">
        <v>31</v>
      </c>
      <c r="M113" s="286"/>
      <c r="N113" s="286"/>
      <c r="O113" s="287"/>
      <c r="P113" s="125" t="s">
        <v>23</v>
      </c>
      <c r="Q113" s="183">
        <v>330</v>
      </c>
      <c r="R113" s="288"/>
      <c r="S113" s="289"/>
      <c r="T113" s="226"/>
      <c r="U113" s="226"/>
      <c r="V113" s="227"/>
      <c r="W113" s="23"/>
      <c r="X113" s="38"/>
      <c r="AJ113" s="24">
        <f>Q113-AJ112</f>
        <v>0</v>
      </c>
    </row>
    <row r="114" spans="1:24" ht="13.5" customHeight="1" thickBot="1">
      <c r="A114" s="216"/>
      <c r="B114" s="217"/>
      <c r="C114" s="218"/>
      <c r="D114" s="25"/>
      <c r="E114" s="36"/>
      <c r="F114" s="22"/>
      <c r="G114" s="203"/>
      <c r="H114" s="203"/>
      <c r="I114" s="219"/>
      <c r="J114" s="219"/>
      <c r="K114" s="22"/>
      <c r="L114" s="203"/>
      <c r="M114" s="203"/>
      <c r="N114" s="38"/>
      <c r="O114" s="37"/>
      <c r="P114" s="37"/>
      <c r="Q114" s="37"/>
      <c r="R114" s="37"/>
      <c r="S114" s="203"/>
      <c r="T114" s="203"/>
      <c r="U114" s="37"/>
      <c r="V114" s="23"/>
      <c r="W114" s="7"/>
      <c r="X114" s="150"/>
    </row>
    <row r="115" spans="1:24" ht="14.25" customHeight="1" thickBot="1">
      <c r="A115" s="216"/>
      <c r="B115" s="217"/>
      <c r="C115" s="218"/>
      <c r="D115" s="25"/>
      <c r="E115" s="36"/>
      <c r="F115" s="22"/>
      <c r="G115" s="16"/>
      <c r="H115" s="16"/>
      <c r="I115" s="16"/>
      <c r="J115" s="16"/>
      <c r="K115" s="16"/>
      <c r="L115" s="204"/>
      <c r="M115" s="204"/>
      <c r="N115" s="17"/>
      <c r="O115" s="205"/>
      <c r="P115" s="206"/>
      <c r="Q115" s="206"/>
      <c r="R115" s="206"/>
      <c r="S115" s="206"/>
      <c r="T115" s="206"/>
      <c r="U115" s="207"/>
      <c r="V115" s="15" t="s">
        <v>1</v>
      </c>
      <c r="W115" s="7"/>
      <c r="X115" s="150"/>
    </row>
    <row r="116" spans="1:24" ht="14.25" customHeight="1" thickBot="1">
      <c r="A116" s="216"/>
      <c r="B116" s="217"/>
      <c r="C116" s="218"/>
      <c r="D116" s="25"/>
      <c r="E116" s="36"/>
      <c r="F116" s="22"/>
      <c r="G116" s="16"/>
      <c r="H116" s="16"/>
      <c r="I116" s="16"/>
      <c r="J116" s="16"/>
      <c r="K116" s="16"/>
      <c r="L116" s="204"/>
      <c r="M116" s="204"/>
      <c r="N116" s="17"/>
      <c r="O116" s="208"/>
      <c r="P116" s="209"/>
      <c r="Q116" s="209"/>
      <c r="R116" s="209"/>
      <c r="S116" s="209"/>
      <c r="T116" s="209"/>
      <c r="U116" s="210"/>
      <c r="V116" s="214">
        <v>3</v>
      </c>
      <c r="W116" s="7"/>
      <c r="X116" s="150"/>
    </row>
    <row r="117" spans="1:24" ht="14.25" customHeight="1" thickBot="1">
      <c r="A117" s="216"/>
      <c r="B117" s="217"/>
      <c r="C117" s="218"/>
      <c r="D117" s="14"/>
      <c r="E117" s="39"/>
      <c r="F117" s="41"/>
      <c r="G117" s="15" t="s">
        <v>8</v>
      </c>
      <c r="H117" s="15" t="s">
        <v>9</v>
      </c>
      <c r="I117" s="15" t="s">
        <v>1</v>
      </c>
      <c r="J117" s="15" t="s">
        <v>10</v>
      </c>
      <c r="K117" s="16"/>
      <c r="L117" s="204" t="s">
        <v>11</v>
      </c>
      <c r="M117" s="204"/>
      <c r="N117" s="15" t="s">
        <v>12</v>
      </c>
      <c r="O117" s="211"/>
      <c r="P117" s="212"/>
      <c r="Q117" s="212"/>
      <c r="R117" s="212"/>
      <c r="S117" s="212"/>
      <c r="T117" s="212"/>
      <c r="U117" s="213"/>
      <c r="V117" s="215"/>
      <c r="W117" s="7"/>
      <c r="X117" s="150"/>
    </row>
    <row r="118" spans="1:24" ht="15.75" customHeight="1" thickBot="1">
      <c r="A118" s="8"/>
      <c r="B118" s="9"/>
      <c r="C118" s="9"/>
      <c r="D118" s="43"/>
      <c r="E118" s="39"/>
      <c r="F118" s="41"/>
      <c r="G118" s="41"/>
      <c r="H118" s="41"/>
      <c r="I118" s="41"/>
      <c r="J118" s="41"/>
      <c r="K118" s="41"/>
      <c r="L118" s="42"/>
      <c r="M118" s="42"/>
      <c r="N118" s="42"/>
      <c r="O118" s="42"/>
      <c r="P118" s="40"/>
      <c r="Q118" s="40"/>
      <c r="R118" s="42"/>
      <c r="S118" s="42"/>
      <c r="T118" s="42"/>
      <c r="U118" s="42"/>
      <c r="V118" s="42"/>
      <c r="W118" s="10"/>
      <c r="X118" s="150"/>
    </row>
    <row r="119" spans="1:24" ht="15.75" customHeight="1" thickBot="1">
      <c r="A119" s="1"/>
      <c r="B119" s="2"/>
      <c r="C119" s="2"/>
      <c r="D119" s="43"/>
      <c r="E119" s="191"/>
      <c r="F119" s="189"/>
      <c r="G119" s="189"/>
      <c r="H119" s="189"/>
      <c r="I119" s="189"/>
      <c r="J119" s="189"/>
      <c r="K119" s="189"/>
      <c r="L119" s="192"/>
      <c r="M119" s="192"/>
      <c r="N119" s="192"/>
      <c r="O119" s="192"/>
      <c r="P119" s="155"/>
      <c r="Q119" s="155"/>
      <c r="R119" s="192"/>
      <c r="S119" s="192"/>
      <c r="T119" s="192"/>
      <c r="U119" s="192"/>
      <c r="V119" s="192"/>
      <c r="W119" s="176"/>
      <c r="X119" s="26"/>
    </row>
    <row r="120" spans="1:24" ht="16.5">
      <c r="A120" s="193"/>
      <c r="B120" s="67"/>
      <c r="C120" s="6"/>
      <c r="D120" s="235" t="s">
        <v>0</v>
      </c>
      <c r="E120" s="238" t="s">
        <v>5</v>
      </c>
      <c r="F120" s="241" t="s">
        <v>16</v>
      </c>
      <c r="G120" s="244" t="s">
        <v>17</v>
      </c>
      <c r="H120" s="206"/>
      <c r="I120" s="206"/>
      <c r="J120" s="207"/>
      <c r="K120" s="27"/>
      <c r="L120" s="245" t="s">
        <v>7</v>
      </c>
      <c r="M120" s="246"/>
      <c r="N120" s="246"/>
      <c r="O120" s="247"/>
      <c r="P120" s="241" t="s">
        <v>18</v>
      </c>
      <c r="Q120" s="241" t="s">
        <v>19</v>
      </c>
      <c r="R120" s="244" t="s">
        <v>20</v>
      </c>
      <c r="S120" s="207"/>
      <c r="T120" s="245"/>
      <c r="U120" s="246"/>
      <c r="V120" s="247"/>
      <c r="W120" s="28"/>
      <c r="X120" s="26"/>
    </row>
    <row r="121" spans="1:24" ht="16.5">
      <c r="A121" s="193"/>
      <c r="B121" s="67"/>
      <c r="C121" s="6"/>
      <c r="D121" s="236"/>
      <c r="E121" s="239"/>
      <c r="F121" s="242"/>
      <c r="G121" s="208"/>
      <c r="H121" s="209"/>
      <c r="I121" s="209"/>
      <c r="J121" s="210"/>
      <c r="K121" s="26"/>
      <c r="L121" s="248"/>
      <c r="M121" s="249"/>
      <c r="N121" s="249"/>
      <c r="O121" s="250"/>
      <c r="P121" s="242"/>
      <c r="Q121" s="242"/>
      <c r="R121" s="208"/>
      <c r="S121" s="210"/>
      <c r="T121" s="248"/>
      <c r="U121" s="249"/>
      <c r="V121" s="250"/>
      <c r="W121" s="28"/>
      <c r="X121" s="26"/>
    </row>
    <row r="122" spans="1:24" ht="17.25" thickBot="1">
      <c r="A122" s="193"/>
      <c r="B122" s="67"/>
      <c r="C122" s="6"/>
      <c r="D122" s="237"/>
      <c r="E122" s="240"/>
      <c r="F122" s="243"/>
      <c r="G122" s="211"/>
      <c r="H122" s="212"/>
      <c r="I122" s="212"/>
      <c r="J122" s="213"/>
      <c r="K122" s="26"/>
      <c r="L122" s="251"/>
      <c r="M122" s="252"/>
      <c r="N122" s="252"/>
      <c r="O122" s="253"/>
      <c r="P122" s="243"/>
      <c r="Q122" s="243"/>
      <c r="R122" s="211"/>
      <c r="S122" s="213"/>
      <c r="T122" s="251"/>
      <c r="U122" s="252"/>
      <c r="V122" s="253"/>
      <c r="W122" s="28"/>
      <c r="X122" s="26"/>
    </row>
    <row r="123" spans="1:24" ht="17.25" thickBot="1">
      <c r="A123" s="193"/>
      <c r="B123" s="67"/>
      <c r="C123" s="6"/>
      <c r="D123" s="15">
        <v>1</v>
      </c>
      <c r="E123" s="49">
        <v>2</v>
      </c>
      <c r="F123" s="15">
        <v>3</v>
      </c>
      <c r="G123" s="228">
        <v>4</v>
      </c>
      <c r="H123" s="229"/>
      <c r="I123" s="229"/>
      <c r="J123" s="230"/>
      <c r="K123" s="51"/>
      <c r="L123" s="231">
        <v>5</v>
      </c>
      <c r="M123" s="229"/>
      <c r="N123" s="229"/>
      <c r="O123" s="230"/>
      <c r="P123" s="15">
        <v>6</v>
      </c>
      <c r="Q123" s="15">
        <v>7</v>
      </c>
      <c r="R123" s="228">
        <v>8</v>
      </c>
      <c r="S123" s="230"/>
      <c r="T123" s="229">
        <v>9</v>
      </c>
      <c r="U123" s="229"/>
      <c r="V123" s="230"/>
      <c r="W123" s="23"/>
      <c r="X123" s="38"/>
    </row>
    <row r="124" spans="1:30" ht="22.5" customHeight="1">
      <c r="A124" s="21"/>
      <c r="B124" s="22"/>
      <c r="C124" s="22"/>
      <c r="D124" s="108">
        <f>1+D113</f>
        <v>72</v>
      </c>
      <c r="E124" s="177" t="s">
        <v>114</v>
      </c>
      <c r="F124" s="178"/>
      <c r="G124" s="276" t="s">
        <v>115</v>
      </c>
      <c r="H124" s="276"/>
      <c r="I124" s="276"/>
      <c r="J124" s="277"/>
      <c r="K124" s="179"/>
      <c r="L124" s="280" t="s">
        <v>31</v>
      </c>
      <c r="M124" s="281"/>
      <c r="N124" s="281"/>
      <c r="O124" s="282"/>
      <c r="P124" s="153" t="s">
        <v>23</v>
      </c>
      <c r="Q124" s="180">
        <v>330</v>
      </c>
      <c r="R124" s="283"/>
      <c r="S124" s="284"/>
      <c r="T124" s="278"/>
      <c r="U124" s="276"/>
      <c r="V124" s="279"/>
      <c r="W124" s="23"/>
      <c r="X124" s="38" t="s">
        <v>146</v>
      </c>
      <c r="Y124" s="24"/>
      <c r="Z124" s="24"/>
      <c r="AA124" s="24"/>
      <c r="AB124" s="24"/>
      <c r="AC124" s="24"/>
      <c r="AD124" s="24"/>
    </row>
    <row r="125" spans="1:30" ht="22.5" customHeight="1">
      <c r="A125" s="21"/>
      <c r="B125" s="22"/>
      <c r="C125" s="22"/>
      <c r="D125" s="113">
        <f>1+D124</f>
        <v>73</v>
      </c>
      <c r="E125" s="80" t="s">
        <v>144</v>
      </c>
      <c r="F125" s="77"/>
      <c r="G125" s="254" t="s">
        <v>143</v>
      </c>
      <c r="H125" s="254"/>
      <c r="I125" s="254"/>
      <c r="J125" s="255"/>
      <c r="K125" s="18"/>
      <c r="L125" s="256" t="s">
        <v>138</v>
      </c>
      <c r="M125" s="257"/>
      <c r="N125" s="257"/>
      <c r="O125" s="258"/>
      <c r="P125" s="99" t="s">
        <v>23</v>
      </c>
      <c r="Q125" s="48">
        <v>184</v>
      </c>
      <c r="R125" s="259"/>
      <c r="S125" s="260"/>
      <c r="T125" s="261"/>
      <c r="U125" s="254"/>
      <c r="V125" s="262"/>
      <c r="W125" s="23"/>
      <c r="X125" s="38" t="s">
        <v>145</v>
      </c>
      <c r="Y125" s="24"/>
      <c r="Z125" s="24">
        <v>3</v>
      </c>
      <c r="AA125" s="24">
        <v>5</v>
      </c>
      <c r="AB125" s="24">
        <v>1</v>
      </c>
      <c r="AC125" s="24">
        <v>1</v>
      </c>
      <c r="AD125" s="24"/>
    </row>
    <row r="126" spans="1:30" ht="22.5" customHeight="1">
      <c r="A126" s="21"/>
      <c r="B126" s="22"/>
      <c r="C126" s="22"/>
      <c r="D126" s="113">
        <f>1+D125</f>
        <v>74</v>
      </c>
      <c r="E126" s="80" t="s">
        <v>141</v>
      </c>
      <c r="F126" s="77"/>
      <c r="G126" s="254" t="s">
        <v>140</v>
      </c>
      <c r="H126" s="254"/>
      <c r="I126" s="254"/>
      <c r="J126" s="255"/>
      <c r="K126" s="18"/>
      <c r="L126" s="256" t="s">
        <v>138</v>
      </c>
      <c r="M126" s="257"/>
      <c r="N126" s="257"/>
      <c r="O126" s="258"/>
      <c r="P126" s="99" t="s">
        <v>23</v>
      </c>
      <c r="Q126" s="48">
        <v>235</v>
      </c>
      <c r="R126" s="259"/>
      <c r="S126" s="260"/>
      <c r="T126" s="261"/>
      <c r="U126" s="254"/>
      <c r="V126" s="262"/>
      <c r="W126" s="23"/>
      <c r="X126" s="38" t="s">
        <v>147</v>
      </c>
      <c r="Y126" s="24"/>
      <c r="Z126" s="24">
        <v>3</v>
      </c>
      <c r="AA126" s="24"/>
      <c r="AB126" s="24"/>
      <c r="AC126" s="24"/>
      <c r="AD126" s="24"/>
    </row>
    <row r="127" spans="1:24" ht="22.5" customHeight="1">
      <c r="A127" s="21"/>
      <c r="B127" s="22"/>
      <c r="C127" s="22"/>
      <c r="D127" s="113">
        <f>1+D126</f>
        <v>75</v>
      </c>
      <c r="E127" s="80" t="s">
        <v>142</v>
      </c>
      <c r="F127" s="77"/>
      <c r="G127" s="254" t="s">
        <v>139</v>
      </c>
      <c r="H127" s="254"/>
      <c r="I127" s="254"/>
      <c r="J127" s="255"/>
      <c r="K127" s="18"/>
      <c r="L127" s="256" t="s">
        <v>138</v>
      </c>
      <c r="M127" s="257"/>
      <c r="N127" s="257"/>
      <c r="O127" s="258"/>
      <c r="P127" s="99" t="s">
        <v>23</v>
      </c>
      <c r="Q127" s="48">
        <v>470</v>
      </c>
      <c r="R127" s="259"/>
      <c r="S127" s="260"/>
      <c r="T127" s="261"/>
      <c r="U127" s="254"/>
      <c r="V127" s="262"/>
      <c r="W127" s="23"/>
      <c r="X127" s="38"/>
    </row>
    <row r="128" spans="1:24" ht="22.5" customHeight="1">
      <c r="A128" s="21"/>
      <c r="B128" s="22"/>
      <c r="C128" s="22"/>
      <c r="D128" s="113">
        <f>1+D127</f>
        <v>76</v>
      </c>
      <c r="E128" s="80" t="s">
        <v>154</v>
      </c>
      <c r="F128" s="77"/>
      <c r="G128" s="254" t="s">
        <v>148</v>
      </c>
      <c r="H128" s="254"/>
      <c r="I128" s="254"/>
      <c r="J128" s="255"/>
      <c r="K128" s="18"/>
      <c r="L128" s="256" t="s">
        <v>138</v>
      </c>
      <c r="M128" s="257"/>
      <c r="N128" s="257"/>
      <c r="O128" s="258"/>
      <c r="P128" s="99" t="s">
        <v>23</v>
      </c>
      <c r="Q128" s="48">
        <v>200</v>
      </c>
      <c r="R128" s="259"/>
      <c r="S128" s="260"/>
      <c r="T128" s="261"/>
      <c r="U128" s="254"/>
      <c r="V128" s="262"/>
      <c r="W128" s="23"/>
      <c r="X128" s="38"/>
    </row>
    <row r="129" spans="1:24" ht="22.5" customHeight="1">
      <c r="A129" s="21"/>
      <c r="B129" s="22"/>
      <c r="C129" s="22"/>
      <c r="D129" s="113">
        <f aca="true" t="shared" si="6" ref="D129:D146">1+D128</f>
        <v>77</v>
      </c>
      <c r="E129" s="80" t="s">
        <v>149</v>
      </c>
      <c r="F129" s="77"/>
      <c r="G129" s="254" t="s">
        <v>150</v>
      </c>
      <c r="H129" s="254"/>
      <c r="I129" s="254"/>
      <c r="J129" s="255"/>
      <c r="K129" s="18"/>
      <c r="L129" s="256" t="s">
        <v>138</v>
      </c>
      <c r="M129" s="257"/>
      <c r="N129" s="257"/>
      <c r="O129" s="258"/>
      <c r="P129" s="99" t="s">
        <v>23</v>
      </c>
      <c r="Q129" s="48">
        <v>200</v>
      </c>
      <c r="R129" s="259"/>
      <c r="S129" s="260"/>
      <c r="T129" s="261"/>
      <c r="U129" s="254"/>
      <c r="V129" s="262"/>
      <c r="W129" s="23"/>
      <c r="X129" s="38"/>
    </row>
    <row r="130" spans="1:24" ht="22.5" customHeight="1">
      <c r="A130" s="5"/>
      <c r="B130" s="6"/>
      <c r="C130" s="6"/>
      <c r="D130" s="113">
        <f t="shared" si="6"/>
        <v>78</v>
      </c>
      <c r="E130" s="80" t="s">
        <v>152</v>
      </c>
      <c r="F130" s="77"/>
      <c r="G130" s="254" t="s">
        <v>151</v>
      </c>
      <c r="H130" s="254"/>
      <c r="I130" s="254"/>
      <c r="J130" s="255"/>
      <c r="K130" s="18"/>
      <c r="L130" s="256" t="s">
        <v>138</v>
      </c>
      <c r="M130" s="257"/>
      <c r="N130" s="257"/>
      <c r="O130" s="258"/>
      <c r="P130" s="99" t="s">
        <v>23</v>
      </c>
      <c r="Q130" s="48">
        <v>200</v>
      </c>
      <c r="R130" s="259"/>
      <c r="S130" s="260"/>
      <c r="T130" s="261"/>
      <c r="U130" s="254"/>
      <c r="V130" s="262"/>
      <c r="W130" s="7"/>
      <c r="X130" s="150"/>
    </row>
    <row r="131" spans="1:24" ht="22.5" customHeight="1">
      <c r="A131" s="21"/>
      <c r="B131" s="22"/>
      <c r="C131" s="22"/>
      <c r="D131" s="113">
        <f t="shared" si="6"/>
        <v>79</v>
      </c>
      <c r="E131" s="80" t="s">
        <v>155</v>
      </c>
      <c r="F131" s="77"/>
      <c r="G131" s="254" t="s">
        <v>156</v>
      </c>
      <c r="H131" s="254"/>
      <c r="I131" s="254"/>
      <c r="J131" s="255"/>
      <c r="K131" s="18"/>
      <c r="L131" s="256" t="s">
        <v>138</v>
      </c>
      <c r="M131" s="257"/>
      <c r="N131" s="257"/>
      <c r="O131" s="258"/>
      <c r="P131" s="99" t="s">
        <v>23</v>
      </c>
      <c r="Q131" s="48">
        <v>10</v>
      </c>
      <c r="R131" s="259"/>
      <c r="S131" s="260"/>
      <c r="T131" s="261"/>
      <c r="U131" s="254"/>
      <c r="V131" s="262"/>
      <c r="W131" s="23"/>
      <c r="X131" s="38"/>
    </row>
    <row r="132" spans="1:24" ht="22.5" customHeight="1">
      <c r="A132" s="21"/>
      <c r="B132" s="22"/>
      <c r="C132" s="22"/>
      <c r="D132" s="113">
        <f t="shared" si="6"/>
        <v>80</v>
      </c>
      <c r="E132" s="80" t="s">
        <v>153</v>
      </c>
      <c r="F132" s="77"/>
      <c r="G132" s="254" t="s">
        <v>150</v>
      </c>
      <c r="H132" s="254"/>
      <c r="I132" s="254"/>
      <c r="J132" s="255"/>
      <c r="K132" s="18"/>
      <c r="L132" s="256" t="s">
        <v>138</v>
      </c>
      <c r="M132" s="257"/>
      <c r="N132" s="257"/>
      <c r="O132" s="258"/>
      <c r="P132" s="99" t="s">
        <v>23</v>
      </c>
      <c r="Q132" s="48">
        <v>10</v>
      </c>
      <c r="R132" s="259"/>
      <c r="S132" s="260"/>
      <c r="T132" s="261"/>
      <c r="U132" s="254"/>
      <c r="V132" s="262"/>
      <c r="W132" s="23"/>
      <c r="X132" s="38"/>
    </row>
    <row r="133" spans="1:24" ht="22.5" customHeight="1">
      <c r="A133" s="21"/>
      <c r="B133" s="22"/>
      <c r="C133" s="22"/>
      <c r="D133" s="113">
        <f t="shared" si="6"/>
        <v>81</v>
      </c>
      <c r="E133" s="80" t="s">
        <v>157</v>
      </c>
      <c r="F133" s="77"/>
      <c r="G133" s="254" t="s">
        <v>158</v>
      </c>
      <c r="H133" s="254"/>
      <c r="I133" s="254"/>
      <c r="J133" s="255"/>
      <c r="K133" s="18"/>
      <c r="L133" s="256" t="s">
        <v>138</v>
      </c>
      <c r="M133" s="257"/>
      <c r="N133" s="257"/>
      <c r="O133" s="258"/>
      <c r="P133" s="99" t="s">
        <v>23</v>
      </c>
      <c r="Q133" s="48">
        <v>10</v>
      </c>
      <c r="R133" s="259"/>
      <c r="S133" s="260"/>
      <c r="T133" s="261"/>
      <c r="U133" s="254"/>
      <c r="V133" s="262"/>
      <c r="W133" s="23"/>
      <c r="X133" s="38"/>
    </row>
    <row r="134" spans="1:24" ht="22.5" customHeight="1">
      <c r="A134" s="21"/>
      <c r="B134" s="22"/>
      <c r="C134" s="22"/>
      <c r="D134" s="113">
        <f t="shared" si="6"/>
        <v>82</v>
      </c>
      <c r="E134" s="80" t="s">
        <v>159</v>
      </c>
      <c r="F134" s="77"/>
      <c r="G134" s="254">
        <v>10429</v>
      </c>
      <c r="H134" s="254"/>
      <c r="I134" s="254"/>
      <c r="J134" s="255"/>
      <c r="K134" s="18"/>
      <c r="L134" s="256" t="s">
        <v>138</v>
      </c>
      <c r="M134" s="257"/>
      <c r="N134" s="257"/>
      <c r="O134" s="258"/>
      <c r="P134" s="99" t="s">
        <v>22</v>
      </c>
      <c r="Q134" s="48">
        <v>16</v>
      </c>
      <c r="R134" s="259"/>
      <c r="S134" s="260"/>
      <c r="T134" s="261"/>
      <c r="U134" s="254"/>
      <c r="V134" s="262"/>
      <c r="W134" s="23"/>
      <c r="X134" s="38"/>
    </row>
    <row r="135" spans="1:24" ht="22.5" customHeight="1">
      <c r="A135" s="21"/>
      <c r="B135" s="22"/>
      <c r="C135" s="22"/>
      <c r="D135" s="113">
        <f t="shared" si="6"/>
        <v>83</v>
      </c>
      <c r="E135" s="80" t="s">
        <v>160</v>
      </c>
      <c r="F135" s="77"/>
      <c r="G135" s="254">
        <v>10786</v>
      </c>
      <c r="H135" s="254"/>
      <c r="I135" s="254"/>
      <c r="J135" s="255"/>
      <c r="K135" s="18"/>
      <c r="L135" s="256" t="s">
        <v>138</v>
      </c>
      <c r="M135" s="257"/>
      <c r="N135" s="257"/>
      <c r="O135" s="258"/>
      <c r="P135" s="99" t="s">
        <v>23</v>
      </c>
      <c r="Q135" s="48">
        <v>1</v>
      </c>
      <c r="R135" s="259"/>
      <c r="S135" s="260"/>
      <c r="T135" s="261"/>
      <c r="U135" s="254"/>
      <c r="V135" s="262"/>
      <c r="W135" s="23"/>
      <c r="X135" s="38"/>
    </row>
    <row r="136" spans="1:24" ht="22.5" customHeight="1">
      <c r="A136" s="21"/>
      <c r="B136" s="22"/>
      <c r="C136" s="22"/>
      <c r="D136" s="113">
        <f t="shared" si="6"/>
        <v>84</v>
      </c>
      <c r="E136" s="80" t="s">
        <v>161</v>
      </c>
      <c r="F136" s="77"/>
      <c r="G136" s="254">
        <v>10605</v>
      </c>
      <c r="H136" s="254"/>
      <c r="I136" s="254"/>
      <c r="J136" s="255"/>
      <c r="K136" s="18"/>
      <c r="L136" s="256" t="s">
        <v>138</v>
      </c>
      <c r="M136" s="257"/>
      <c r="N136" s="257"/>
      <c r="O136" s="258"/>
      <c r="P136" s="99" t="s">
        <v>23</v>
      </c>
      <c r="Q136" s="48">
        <v>1</v>
      </c>
      <c r="R136" s="259"/>
      <c r="S136" s="260"/>
      <c r="T136" s="261"/>
      <c r="U136" s="254"/>
      <c r="V136" s="262"/>
      <c r="W136" s="23"/>
      <c r="X136" s="38"/>
    </row>
    <row r="137" spans="1:24" ht="22.5" customHeight="1">
      <c r="A137" s="21"/>
      <c r="B137" s="22"/>
      <c r="C137" s="22"/>
      <c r="D137" s="113">
        <f t="shared" si="6"/>
        <v>85</v>
      </c>
      <c r="E137" s="80" t="s">
        <v>162</v>
      </c>
      <c r="F137" s="77"/>
      <c r="G137" s="254">
        <v>10956</v>
      </c>
      <c r="H137" s="254"/>
      <c r="I137" s="254"/>
      <c r="J137" s="255"/>
      <c r="K137" s="18"/>
      <c r="L137" s="256" t="s">
        <v>138</v>
      </c>
      <c r="M137" s="257"/>
      <c r="N137" s="257"/>
      <c r="O137" s="258"/>
      <c r="P137" s="99" t="s">
        <v>23</v>
      </c>
      <c r="Q137" s="48">
        <v>1</v>
      </c>
      <c r="R137" s="259"/>
      <c r="S137" s="260"/>
      <c r="T137" s="261"/>
      <c r="U137" s="254"/>
      <c r="V137" s="262"/>
      <c r="W137" s="23"/>
      <c r="X137" s="38"/>
    </row>
    <row r="138" spans="1:24" ht="22.5" customHeight="1">
      <c r="A138" s="21"/>
      <c r="B138" s="22"/>
      <c r="C138" s="22"/>
      <c r="D138" s="113">
        <f t="shared" si="6"/>
        <v>86</v>
      </c>
      <c r="E138" s="80" t="s">
        <v>112</v>
      </c>
      <c r="F138" s="77"/>
      <c r="G138" s="254" t="s">
        <v>113</v>
      </c>
      <c r="H138" s="254"/>
      <c r="I138" s="254"/>
      <c r="J138" s="255"/>
      <c r="K138" s="18"/>
      <c r="L138" s="256" t="s">
        <v>31</v>
      </c>
      <c r="M138" s="257"/>
      <c r="N138" s="257"/>
      <c r="O138" s="258"/>
      <c r="P138" s="99" t="s">
        <v>23</v>
      </c>
      <c r="Q138" s="48">
        <v>53</v>
      </c>
      <c r="R138" s="259"/>
      <c r="S138" s="260"/>
      <c r="T138" s="270" t="s">
        <v>116</v>
      </c>
      <c r="U138" s="271"/>
      <c r="V138" s="272"/>
      <c r="W138" s="23"/>
      <c r="X138" s="38"/>
    </row>
    <row r="139" spans="1:24" ht="22.5" customHeight="1">
      <c r="A139" s="21"/>
      <c r="B139" s="22"/>
      <c r="C139" s="22"/>
      <c r="D139" s="113">
        <f t="shared" si="6"/>
        <v>87</v>
      </c>
      <c r="E139" s="80" t="s">
        <v>120</v>
      </c>
      <c r="F139" s="77"/>
      <c r="G139" s="254" t="s">
        <v>121</v>
      </c>
      <c r="H139" s="254"/>
      <c r="I139" s="254"/>
      <c r="J139" s="255"/>
      <c r="K139" s="18"/>
      <c r="L139" s="256" t="s">
        <v>31</v>
      </c>
      <c r="M139" s="257"/>
      <c r="N139" s="257"/>
      <c r="O139" s="258"/>
      <c r="P139" s="99" t="s">
        <v>23</v>
      </c>
      <c r="Q139" s="48">
        <v>53</v>
      </c>
      <c r="R139" s="259"/>
      <c r="S139" s="260"/>
      <c r="T139" s="270" t="s">
        <v>116</v>
      </c>
      <c r="U139" s="271"/>
      <c r="V139" s="272"/>
      <c r="W139" s="23"/>
      <c r="X139" s="38"/>
    </row>
    <row r="140" spans="1:24" ht="22.5" customHeight="1">
      <c r="A140" s="21"/>
      <c r="B140" s="22"/>
      <c r="C140" s="22"/>
      <c r="D140" s="113">
        <f t="shared" si="6"/>
        <v>88</v>
      </c>
      <c r="E140" s="80" t="s">
        <v>122</v>
      </c>
      <c r="F140" s="77"/>
      <c r="G140" s="254" t="s">
        <v>123</v>
      </c>
      <c r="H140" s="254"/>
      <c r="I140" s="254"/>
      <c r="J140" s="255"/>
      <c r="K140" s="18"/>
      <c r="L140" s="256" t="s">
        <v>31</v>
      </c>
      <c r="M140" s="257"/>
      <c r="N140" s="257"/>
      <c r="O140" s="258"/>
      <c r="P140" s="99" t="s">
        <v>23</v>
      </c>
      <c r="Q140" s="48">
        <v>53</v>
      </c>
      <c r="R140" s="259"/>
      <c r="S140" s="260"/>
      <c r="T140" s="270" t="s">
        <v>116</v>
      </c>
      <c r="U140" s="271"/>
      <c r="V140" s="272"/>
      <c r="W140" s="23"/>
      <c r="X140" s="38"/>
    </row>
    <row r="141" spans="1:24" ht="22.5" customHeight="1">
      <c r="A141" s="21"/>
      <c r="B141" s="22"/>
      <c r="C141" s="22"/>
      <c r="D141" s="113">
        <f t="shared" si="6"/>
        <v>89</v>
      </c>
      <c r="E141" s="80" t="s">
        <v>124</v>
      </c>
      <c r="F141" s="77"/>
      <c r="G141" s="254" t="s">
        <v>125</v>
      </c>
      <c r="H141" s="254"/>
      <c r="I141" s="254"/>
      <c r="J141" s="255"/>
      <c r="K141" s="18"/>
      <c r="L141" s="256" t="s">
        <v>31</v>
      </c>
      <c r="M141" s="257"/>
      <c r="N141" s="257"/>
      <c r="O141" s="258"/>
      <c r="P141" s="99" t="s">
        <v>23</v>
      </c>
      <c r="Q141" s="48">
        <v>53</v>
      </c>
      <c r="R141" s="259"/>
      <c r="S141" s="260"/>
      <c r="T141" s="270" t="s">
        <v>116</v>
      </c>
      <c r="U141" s="271"/>
      <c r="V141" s="272"/>
      <c r="W141" s="23"/>
      <c r="X141" s="38"/>
    </row>
    <row r="142" spans="1:24" ht="22.5" customHeight="1">
      <c r="A142" s="21"/>
      <c r="B142" s="22"/>
      <c r="C142" s="22"/>
      <c r="D142" s="113">
        <f t="shared" si="6"/>
        <v>90</v>
      </c>
      <c r="E142" s="80" t="s">
        <v>126</v>
      </c>
      <c r="F142" s="77"/>
      <c r="G142" s="254" t="s">
        <v>127</v>
      </c>
      <c r="H142" s="254"/>
      <c r="I142" s="254"/>
      <c r="J142" s="255"/>
      <c r="K142" s="18"/>
      <c r="L142" s="256" t="s">
        <v>31</v>
      </c>
      <c r="M142" s="257"/>
      <c r="N142" s="257"/>
      <c r="O142" s="258"/>
      <c r="P142" s="99" t="s">
        <v>23</v>
      </c>
      <c r="Q142" s="48">
        <v>53</v>
      </c>
      <c r="R142" s="259"/>
      <c r="S142" s="260"/>
      <c r="T142" s="270" t="s">
        <v>116</v>
      </c>
      <c r="U142" s="271"/>
      <c r="V142" s="272"/>
      <c r="W142" s="23"/>
      <c r="X142" s="38"/>
    </row>
    <row r="143" spans="1:24" ht="22.5" customHeight="1">
      <c r="A143" s="21"/>
      <c r="B143" s="22"/>
      <c r="C143" s="22"/>
      <c r="D143" s="113">
        <f t="shared" si="6"/>
        <v>91</v>
      </c>
      <c r="E143" s="80" t="s">
        <v>117</v>
      </c>
      <c r="F143" s="77"/>
      <c r="G143" s="254" t="s">
        <v>118</v>
      </c>
      <c r="H143" s="254"/>
      <c r="I143" s="254"/>
      <c r="J143" s="255"/>
      <c r="K143" s="18"/>
      <c r="L143" s="256" t="s">
        <v>31</v>
      </c>
      <c r="M143" s="257"/>
      <c r="N143" s="257"/>
      <c r="O143" s="258"/>
      <c r="P143" s="99" t="s">
        <v>23</v>
      </c>
      <c r="Q143" s="48">
        <v>5</v>
      </c>
      <c r="R143" s="259"/>
      <c r="S143" s="260"/>
      <c r="T143" s="270" t="s">
        <v>119</v>
      </c>
      <c r="U143" s="271"/>
      <c r="V143" s="272"/>
      <c r="W143" s="23"/>
      <c r="X143" s="38"/>
    </row>
    <row r="144" spans="1:24" ht="22.5" customHeight="1">
      <c r="A144" s="21"/>
      <c r="B144" s="22"/>
      <c r="C144" s="22"/>
      <c r="D144" s="113">
        <f t="shared" si="6"/>
        <v>92</v>
      </c>
      <c r="E144" s="80" t="s">
        <v>128</v>
      </c>
      <c r="F144" s="77"/>
      <c r="G144" s="254" t="s">
        <v>129</v>
      </c>
      <c r="H144" s="254"/>
      <c r="I144" s="254"/>
      <c r="J144" s="255"/>
      <c r="K144" s="18"/>
      <c r="L144" s="256" t="s">
        <v>31</v>
      </c>
      <c r="M144" s="257"/>
      <c r="N144" s="257"/>
      <c r="O144" s="258"/>
      <c r="P144" s="99" t="s">
        <v>23</v>
      </c>
      <c r="Q144" s="48">
        <v>4</v>
      </c>
      <c r="R144" s="259"/>
      <c r="S144" s="260"/>
      <c r="T144" s="270" t="s">
        <v>130</v>
      </c>
      <c r="U144" s="271"/>
      <c r="V144" s="272"/>
      <c r="W144" s="23"/>
      <c r="X144" s="38"/>
    </row>
    <row r="145" spans="1:24" ht="22.5" customHeight="1">
      <c r="A145" s="21"/>
      <c r="B145" s="22"/>
      <c r="C145" s="22"/>
      <c r="D145" s="113">
        <f t="shared" si="6"/>
        <v>93</v>
      </c>
      <c r="E145" s="80" t="s">
        <v>131</v>
      </c>
      <c r="F145" s="77"/>
      <c r="G145" s="254" t="s">
        <v>132</v>
      </c>
      <c r="H145" s="254"/>
      <c r="I145" s="254"/>
      <c r="J145" s="255"/>
      <c r="K145" s="18"/>
      <c r="L145" s="256" t="s">
        <v>31</v>
      </c>
      <c r="M145" s="257"/>
      <c r="N145" s="257"/>
      <c r="O145" s="258"/>
      <c r="P145" s="99" t="s">
        <v>23</v>
      </c>
      <c r="Q145" s="48">
        <v>4</v>
      </c>
      <c r="R145" s="259"/>
      <c r="S145" s="260"/>
      <c r="T145" s="270" t="s">
        <v>130</v>
      </c>
      <c r="U145" s="271"/>
      <c r="V145" s="272"/>
      <c r="W145" s="23"/>
      <c r="X145" s="38"/>
    </row>
    <row r="146" spans="1:24" ht="22.5" customHeight="1">
      <c r="A146" s="21"/>
      <c r="B146" s="217"/>
      <c r="C146" s="267"/>
      <c r="D146" s="113">
        <f t="shared" si="6"/>
        <v>94</v>
      </c>
      <c r="E146" s="80" t="s">
        <v>133</v>
      </c>
      <c r="F146" s="77"/>
      <c r="G146" s="254">
        <v>53800</v>
      </c>
      <c r="H146" s="254"/>
      <c r="I146" s="254"/>
      <c r="J146" s="255"/>
      <c r="K146" s="18"/>
      <c r="L146" s="256" t="s">
        <v>30</v>
      </c>
      <c r="M146" s="257"/>
      <c r="N146" s="257"/>
      <c r="O146" s="258"/>
      <c r="P146" s="99" t="s">
        <v>23</v>
      </c>
      <c r="Q146" s="48">
        <v>13</v>
      </c>
      <c r="R146" s="259"/>
      <c r="S146" s="260"/>
      <c r="T146" s="270" t="s">
        <v>134</v>
      </c>
      <c r="U146" s="271"/>
      <c r="V146" s="272"/>
      <c r="W146" s="23"/>
      <c r="X146" s="38"/>
    </row>
    <row r="147" spans="1:24" ht="22.5" customHeight="1">
      <c r="A147" s="21"/>
      <c r="B147" s="217"/>
      <c r="C147" s="267"/>
      <c r="D147" s="113"/>
      <c r="E147" s="94" t="s">
        <v>98</v>
      </c>
      <c r="F147" s="161"/>
      <c r="G147" s="195"/>
      <c r="H147" s="195"/>
      <c r="I147" s="195"/>
      <c r="J147" s="196"/>
      <c r="K147" s="148"/>
      <c r="L147" s="197"/>
      <c r="M147" s="198"/>
      <c r="N147" s="198"/>
      <c r="O147" s="199"/>
      <c r="P147" s="99"/>
      <c r="Q147" s="149"/>
      <c r="R147" s="263"/>
      <c r="S147" s="264"/>
      <c r="T147" s="268"/>
      <c r="U147" s="194"/>
      <c r="V147" s="269"/>
      <c r="W147" s="23"/>
      <c r="X147" s="38"/>
    </row>
    <row r="148" spans="1:24" ht="22.5" customHeight="1">
      <c r="A148" s="21"/>
      <c r="B148" s="217"/>
      <c r="C148" s="267"/>
      <c r="D148" s="113">
        <f>1+D146</f>
        <v>95</v>
      </c>
      <c r="E148" s="80" t="s">
        <v>169</v>
      </c>
      <c r="F148" s="77"/>
      <c r="G148" s="254">
        <v>203517</v>
      </c>
      <c r="H148" s="254"/>
      <c r="I148" s="254"/>
      <c r="J148" s="255"/>
      <c r="K148" s="18"/>
      <c r="L148" s="256" t="s">
        <v>166</v>
      </c>
      <c r="M148" s="257"/>
      <c r="N148" s="257"/>
      <c r="O148" s="258"/>
      <c r="P148" s="99" t="s">
        <v>23</v>
      </c>
      <c r="Q148" s="48">
        <v>120</v>
      </c>
      <c r="R148" s="259"/>
      <c r="S148" s="260"/>
      <c r="T148" s="261"/>
      <c r="U148" s="254"/>
      <c r="V148" s="262"/>
      <c r="W148" s="23"/>
      <c r="X148" s="38"/>
    </row>
    <row r="149" spans="1:24" ht="22.5" customHeight="1">
      <c r="A149" s="21"/>
      <c r="B149" s="217"/>
      <c r="C149" s="267"/>
      <c r="D149" s="113">
        <f aca="true" t="shared" si="7" ref="D149:D154">1+D148</f>
        <v>96</v>
      </c>
      <c r="E149" s="80" t="s">
        <v>173</v>
      </c>
      <c r="F149" s="77"/>
      <c r="G149" s="254" t="s">
        <v>170</v>
      </c>
      <c r="H149" s="254"/>
      <c r="I149" s="254"/>
      <c r="J149" s="255"/>
      <c r="K149" s="18"/>
      <c r="L149" s="256"/>
      <c r="M149" s="257"/>
      <c r="N149" s="257"/>
      <c r="O149" s="258"/>
      <c r="P149" s="99" t="s">
        <v>171</v>
      </c>
      <c r="Q149" s="48">
        <v>376</v>
      </c>
      <c r="R149" s="259"/>
      <c r="S149" s="260"/>
      <c r="T149" s="261"/>
      <c r="U149" s="254"/>
      <c r="V149" s="262"/>
      <c r="W149" s="23"/>
      <c r="X149" s="38"/>
    </row>
    <row r="150" spans="1:24" ht="22.5" customHeight="1">
      <c r="A150" s="21"/>
      <c r="B150" s="217"/>
      <c r="C150" s="267"/>
      <c r="D150" s="113">
        <f t="shared" si="7"/>
        <v>97</v>
      </c>
      <c r="E150" s="80" t="s">
        <v>174</v>
      </c>
      <c r="F150" s="77"/>
      <c r="G150" s="254" t="s">
        <v>172</v>
      </c>
      <c r="H150" s="254"/>
      <c r="I150" s="254"/>
      <c r="J150" s="255"/>
      <c r="K150" s="18"/>
      <c r="L150" s="256"/>
      <c r="M150" s="257"/>
      <c r="N150" s="257"/>
      <c r="O150" s="258"/>
      <c r="P150" s="99" t="s">
        <v>171</v>
      </c>
      <c r="Q150" s="48">
        <v>60</v>
      </c>
      <c r="R150" s="259"/>
      <c r="S150" s="260"/>
      <c r="T150" s="261"/>
      <c r="U150" s="254"/>
      <c r="V150" s="262"/>
      <c r="W150" s="23"/>
      <c r="X150" s="38"/>
    </row>
    <row r="151" spans="1:24" ht="22.5" customHeight="1">
      <c r="A151" s="21"/>
      <c r="B151" s="217"/>
      <c r="C151" s="267"/>
      <c r="D151" s="113">
        <f t="shared" si="7"/>
        <v>98</v>
      </c>
      <c r="E151" s="80" t="s">
        <v>176</v>
      </c>
      <c r="F151" s="77"/>
      <c r="G151" s="254" t="s">
        <v>175</v>
      </c>
      <c r="H151" s="254"/>
      <c r="I151" s="254"/>
      <c r="J151" s="255"/>
      <c r="K151" s="18"/>
      <c r="L151" s="256" t="s">
        <v>138</v>
      </c>
      <c r="M151" s="257"/>
      <c r="N151" s="257"/>
      <c r="O151" s="258"/>
      <c r="P151" s="99" t="s">
        <v>177</v>
      </c>
      <c r="Q151" s="48">
        <v>60</v>
      </c>
      <c r="R151" s="259"/>
      <c r="S151" s="260"/>
      <c r="T151" s="261"/>
      <c r="U151" s="254"/>
      <c r="V151" s="262"/>
      <c r="W151" s="23"/>
      <c r="X151" s="38"/>
    </row>
    <row r="152" spans="1:24" ht="22.5" customHeight="1">
      <c r="A152" s="21"/>
      <c r="B152" s="217"/>
      <c r="C152" s="267"/>
      <c r="D152" s="113">
        <f t="shared" si="7"/>
        <v>99</v>
      </c>
      <c r="E152" s="80" t="s">
        <v>178</v>
      </c>
      <c r="F152" s="77"/>
      <c r="G152" s="254">
        <v>7100080344</v>
      </c>
      <c r="H152" s="254"/>
      <c r="I152" s="254"/>
      <c r="J152" s="255"/>
      <c r="K152" s="18"/>
      <c r="L152" s="256" t="s">
        <v>179</v>
      </c>
      <c r="M152" s="257"/>
      <c r="N152" s="257"/>
      <c r="O152" s="258"/>
      <c r="P152" s="99" t="s">
        <v>23</v>
      </c>
      <c r="Q152" s="48">
        <v>60</v>
      </c>
      <c r="R152" s="259"/>
      <c r="S152" s="260"/>
      <c r="T152" s="261"/>
      <c r="U152" s="254"/>
      <c r="V152" s="262"/>
      <c r="W152" s="23"/>
      <c r="X152" s="38"/>
    </row>
    <row r="153" spans="1:24" ht="22.5" customHeight="1">
      <c r="A153" s="21"/>
      <c r="B153" s="217"/>
      <c r="C153" s="267"/>
      <c r="D153" s="113">
        <f t="shared" si="7"/>
        <v>100</v>
      </c>
      <c r="E153" s="80" t="s">
        <v>180</v>
      </c>
      <c r="F153" s="77"/>
      <c r="G153" s="254" t="s">
        <v>181</v>
      </c>
      <c r="H153" s="254"/>
      <c r="I153" s="254"/>
      <c r="J153" s="255"/>
      <c r="K153" s="18"/>
      <c r="L153" s="256" t="s">
        <v>138</v>
      </c>
      <c r="M153" s="257"/>
      <c r="N153" s="257"/>
      <c r="O153" s="258"/>
      <c r="P153" s="99" t="s">
        <v>23</v>
      </c>
      <c r="Q153" s="48">
        <v>40</v>
      </c>
      <c r="R153" s="259"/>
      <c r="S153" s="260"/>
      <c r="T153" s="261"/>
      <c r="U153" s="254"/>
      <c r="V153" s="262"/>
      <c r="W153" s="23"/>
      <c r="X153" s="38"/>
    </row>
    <row r="154" spans="1:24" ht="22.5" customHeight="1" thickBot="1">
      <c r="A154" s="21"/>
      <c r="B154" s="6"/>
      <c r="C154" s="6"/>
      <c r="D154" s="122">
        <f t="shared" si="7"/>
        <v>101</v>
      </c>
      <c r="E154" s="181" t="s">
        <v>189</v>
      </c>
      <c r="F154" s="182"/>
      <c r="G154" s="265" t="s">
        <v>188</v>
      </c>
      <c r="H154" s="265"/>
      <c r="I154" s="265"/>
      <c r="J154" s="266"/>
      <c r="K154" s="73"/>
      <c r="L154" s="285" t="s">
        <v>187</v>
      </c>
      <c r="M154" s="286"/>
      <c r="N154" s="286"/>
      <c r="O154" s="287"/>
      <c r="P154" s="125" t="s">
        <v>23</v>
      </c>
      <c r="Q154" s="183">
        <v>6</v>
      </c>
      <c r="R154" s="288"/>
      <c r="S154" s="289"/>
      <c r="T154" s="290"/>
      <c r="U154" s="265"/>
      <c r="V154" s="291"/>
      <c r="W154" s="23"/>
      <c r="X154" s="38"/>
    </row>
    <row r="155" spans="1:24" ht="17.25" thickBot="1">
      <c r="A155" s="216"/>
      <c r="B155" s="217"/>
      <c r="C155" s="218"/>
      <c r="D155" s="25"/>
      <c r="E155" s="36"/>
      <c r="F155" s="22"/>
      <c r="G155" s="203"/>
      <c r="H155" s="203"/>
      <c r="I155" s="219"/>
      <c r="J155" s="219"/>
      <c r="K155" s="22"/>
      <c r="L155" s="203"/>
      <c r="M155" s="203"/>
      <c r="N155" s="38"/>
      <c r="O155" s="37"/>
      <c r="P155" s="37"/>
      <c r="Q155" s="37"/>
      <c r="R155" s="37"/>
      <c r="S155" s="203"/>
      <c r="T155" s="203"/>
      <c r="U155" s="37"/>
      <c r="V155" s="23"/>
      <c r="W155" s="7"/>
      <c r="X155" s="150"/>
    </row>
    <row r="156" spans="1:24" ht="17.25" thickBot="1">
      <c r="A156" s="216"/>
      <c r="B156" s="217"/>
      <c r="C156" s="218"/>
      <c r="D156" s="25"/>
      <c r="E156" s="36"/>
      <c r="F156" s="22"/>
      <c r="G156" s="16"/>
      <c r="H156" s="16"/>
      <c r="I156" s="16"/>
      <c r="J156" s="16"/>
      <c r="K156" s="16"/>
      <c r="L156" s="204"/>
      <c r="M156" s="204"/>
      <c r="N156" s="17"/>
      <c r="O156" s="205"/>
      <c r="P156" s="206"/>
      <c r="Q156" s="206"/>
      <c r="R156" s="206"/>
      <c r="S156" s="206"/>
      <c r="T156" s="206"/>
      <c r="U156" s="207"/>
      <c r="V156" s="15" t="s">
        <v>1</v>
      </c>
      <c r="W156" s="7"/>
      <c r="X156" s="150"/>
    </row>
    <row r="157" spans="1:24" ht="17.25" thickBot="1">
      <c r="A157" s="216"/>
      <c r="B157" s="217"/>
      <c r="C157" s="218"/>
      <c r="D157" s="25"/>
      <c r="E157" s="36"/>
      <c r="F157" s="22"/>
      <c r="G157" s="16"/>
      <c r="H157" s="16"/>
      <c r="I157" s="16"/>
      <c r="J157" s="16"/>
      <c r="K157" s="16"/>
      <c r="L157" s="204"/>
      <c r="M157" s="204"/>
      <c r="N157" s="17"/>
      <c r="O157" s="208"/>
      <c r="P157" s="209"/>
      <c r="Q157" s="209"/>
      <c r="R157" s="209"/>
      <c r="S157" s="209"/>
      <c r="T157" s="209"/>
      <c r="U157" s="210"/>
      <c r="V157" s="214">
        <v>4</v>
      </c>
      <c r="W157" s="7"/>
      <c r="X157" s="150"/>
    </row>
    <row r="158" spans="1:24" ht="17.25" thickBot="1">
      <c r="A158" s="216"/>
      <c r="B158" s="217"/>
      <c r="C158" s="218"/>
      <c r="D158" s="14"/>
      <c r="E158" s="39"/>
      <c r="F158" s="41"/>
      <c r="G158" s="15" t="s">
        <v>8</v>
      </c>
      <c r="H158" s="15" t="s">
        <v>9</v>
      </c>
      <c r="I158" s="15" t="s">
        <v>1</v>
      </c>
      <c r="J158" s="15" t="s">
        <v>10</v>
      </c>
      <c r="K158" s="16"/>
      <c r="L158" s="204" t="s">
        <v>11</v>
      </c>
      <c r="M158" s="204"/>
      <c r="N158" s="15" t="s">
        <v>12</v>
      </c>
      <c r="O158" s="211"/>
      <c r="P158" s="212"/>
      <c r="Q158" s="212"/>
      <c r="R158" s="212"/>
      <c r="S158" s="212"/>
      <c r="T158" s="212"/>
      <c r="U158" s="213"/>
      <c r="V158" s="215"/>
      <c r="W158" s="7"/>
      <c r="X158" s="150"/>
    </row>
    <row r="159" spans="1:24" ht="17.25" thickBot="1">
      <c r="A159" s="8"/>
      <c r="B159" s="9"/>
      <c r="C159" s="9"/>
      <c r="D159" s="43"/>
      <c r="E159" s="39"/>
      <c r="F159" s="41"/>
      <c r="G159" s="41"/>
      <c r="H159" s="41"/>
      <c r="I159" s="41"/>
      <c r="J159" s="41"/>
      <c r="K159" s="41"/>
      <c r="L159" s="42"/>
      <c r="M159" s="42"/>
      <c r="N159" s="42"/>
      <c r="O159" s="42"/>
      <c r="P159" s="40"/>
      <c r="Q159" s="40"/>
      <c r="R159" s="42"/>
      <c r="S159" s="42"/>
      <c r="T159" s="42"/>
      <c r="U159" s="42"/>
      <c r="V159" s="42"/>
      <c r="W159" s="10"/>
      <c r="X159" s="150"/>
    </row>
    <row r="160" spans="1:24" ht="17.25" thickBot="1">
      <c r="A160" s="175"/>
      <c r="B160" s="27"/>
      <c r="C160" s="27"/>
      <c r="D160" s="64"/>
      <c r="E160" s="65"/>
      <c r="F160" s="66"/>
      <c r="G160" s="232"/>
      <c r="H160" s="232"/>
      <c r="I160" s="232"/>
      <c r="J160" s="233"/>
      <c r="K160" s="27" t="s">
        <v>6</v>
      </c>
      <c r="L160" s="234"/>
      <c r="M160" s="234"/>
      <c r="N160" s="234"/>
      <c r="O160" s="234"/>
      <c r="P160" s="66"/>
      <c r="Q160" s="66"/>
      <c r="R160" s="62"/>
      <c r="S160" s="66"/>
      <c r="T160" s="63"/>
      <c r="U160" s="63"/>
      <c r="V160" s="64"/>
      <c r="W160" s="176"/>
      <c r="X160" s="26"/>
    </row>
    <row r="161" spans="1:24" ht="16.5">
      <c r="A161" s="25"/>
      <c r="B161" s="26"/>
      <c r="C161" s="26"/>
      <c r="D161" s="235" t="s">
        <v>0</v>
      </c>
      <c r="E161" s="238" t="s">
        <v>5</v>
      </c>
      <c r="F161" s="241" t="s">
        <v>16</v>
      </c>
      <c r="G161" s="244" t="s">
        <v>17</v>
      </c>
      <c r="H161" s="206"/>
      <c r="I161" s="206"/>
      <c r="J161" s="207"/>
      <c r="K161" s="27"/>
      <c r="L161" s="245" t="s">
        <v>7</v>
      </c>
      <c r="M161" s="246"/>
      <c r="N161" s="246"/>
      <c r="O161" s="247"/>
      <c r="P161" s="241" t="s">
        <v>18</v>
      </c>
      <c r="Q161" s="241" t="s">
        <v>19</v>
      </c>
      <c r="R161" s="244" t="s">
        <v>20</v>
      </c>
      <c r="S161" s="207"/>
      <c r="T161" s="245"/>
      <c r="U161" s="246"/>
      <c r="V161" s="247"/>
      <c r="W161" s="28"/>
      <c r="X161" s="26"/>
    </row>
    <row r="162" spans="1:24" ht="16.5">
      <c r="A162" s="25"/>
      <c r="B162" s="26"/>
      <c r="C162" s="26"/>
      <c r="D162" s="236"/>
      <c r="E162" s="239"/>
      <c r="F162" s="242"/>
      <c r="G162" s="208"/>
      <c r="H162" s="209"/>
      <c r="I162" s="209"/>
      <c r="J162" s="210"/>
      <c r="K162" s="26"/>
      <c r="L162" s="248"/>
      <c r="M162" s="249"/>
      <c r="N162" s="249"/>
      <c r="O162" s="250"/>
      <c r="P162" s="242"/>
      <c r="Q162" s="242"/>
      <c r="R162" s="208"/>
      <c r="S162" s="210"/>
      <c r="T162" s="248"/>
      <c r="U162" s="249"/>
      <c r="V162" s="250"/>
      <c r="W162" s="28"/>
      <c r="X162" s="26"/>
    </row>
    <row r="163" spans="1:24" ht="17.25" thickBot="1">
      <c r="A163" s="25"/>
      <c r="B163" s="26"/>
      <c r="C163" s="26"/>
      <c r="D163" s="237"/>
      <c r="E163" s="240"/>
      <c r="F163" s="243"/>
      <c r="G163" s="211"/>
      <c r="H163" s="212"/>
      <c r="I163" s="212"/>
      <c r="J163" s="213"/>
      <c r="K163" s="26"/>
      <c r="L163" s="251"/>
      <c r="M163" s="252"/>
      <c r="N163" s="252"/>
      <c r="O163" s="253"/>
      <c r="P163" s="243"/>
      <c r="Q163" s="243"/>
      <c r="R163" s="211"/>
      <c r="S163" s="213"/>
      <c r="T163" s="251"/>
      <c r="U163" s="252"/>
      <c r="V163" s="253"/>
      <c r="W163" s="28"/>
      <c r="X163" s="26"/>
    </row>
    <row r="164" spans="1:24" ht="17.25" thickBot="1">
      <c r="A164" s="21"/>
      <c r="B164" s="22"/>
      <c r="C164" s="22"/>
      <c r="D164" s="15">
        <v>1</v>
      </c>
      <c r="E164" s="49">
        <v>2</v>
      </c>
      <c r="F164" s="15">
        <v>3</v>
      </c>
      <c r="G164" s="228">
        <v>4</v>
      </c>
      <c r="H164" s="229"/>
      <c r="I164" s="229"/>
      <c r="J164" s="230"/>
      <c r="K164" s="51"/>
      <c r="L164" s="231">
        <v>5</v>
      </c>
      <c r="M164" s="229"/>
      <c r="N164" s="229"/>
      <c r="O164" s="230"/>
      <c r="P164" s="15">
        <v>6</v>
      </c>
      <c r="Q164" s="15">
        <v>7</v>
      </c>
      <c r="R164" s="228">
        <v>8</v>
      </c>
      <c r="S164" s="230"/>
      <c r="T164" s="229">
        <v>9</v>
      </c>
      <c r="U164" s="229"/>
      <c r="V164" s="230"/>
      <c r="W164" s="23"/>
      <c r="X164" s="38"/>
    </row>
    <row r="165" spans="1:24" ht="22.5" customHeight="1">
      <c r="A165" s="21"/>
      <c r="B165" s="22"/>
      <c r="C165" s="22"/>
      <c r="D165" s="74"/>
      <c r="E165" s="94" t="s">
        <v>190</v>
      </c>
      <c r="F165" s="77"/>
      <c r="G165" s="254"/>
      <c r="H165" s="254"/>
      <c r="I165" s="254"/>
      <c r="J165" s="255"/>
      <c r="K165" s="18"/>
      <c r="L165" s="256"/>
      <c r="M165" s="257"/>
      <c r="N165" s="257"/>
      <c r="O165" s="258"/>
      <c r="P165" s="99"/>
      <c r="Q165" s="48"/>
      <c r="R165" s="259"/>
      <c r="S165" s="260"/>
      <c r="T165" s="261"/>
      <c r="U165" s="254"/>
      <c r="V165" s="262"/>
      <c r="W165" s="23"/>
      <c r="X165" s="38"/>
    </row>
    <row r="166" spans="1:24" ht="22.5" customHeight="1">
      <c r="A166" s="21"/>
      <c r="B166" s="22"/>
      <c r="C166" s="22"/>
      <c r="D166" s="113">
        <f>1+D154</f>
        <v>102</v>
      </c>
      <c r="E166" s="80" t="s">
        <v>192</v>
      </c>
      <c r="F166" s="77"/>
      <c r="G166" s="254" t="s">
        <v>185</v>
      </c>
      <c r="H166" s="254"/>
      <c r="I166" s="254"/>
      <c r="J166" s="255"/>
      <c r="K166" s="18"/>
      <c r="L166" s="256" t="s">
        <v>186</v>
      </c>
      <c r="M166" s="257"/>
      <c r="N166" s="257"/>
      <c r="O166" s="258"/>
      <c r="P166" s="99" t="s">
        <v>23</v>
      </c>
      <c r="Q166" s="48">
        <v>53</v>
      </c>
      <c r="R166" s="259"/>
      <c r="S166" s="260"/>
      <c r="T166" s="261"/>
      <c r="U166" s="254"/>
      <c r="V166" s="262"/>
      <c r="W166" s="23"/>
      <c r="X166" s="38"/>
    </row>
    <row r="167" spans="1:24" ht="22.5" customHeight="1">
      <c r="A167" s="21"/>
      <c r="B167" s="22"/>
      <c r="C167" s="22"/>
      <c r="D167" s="113">
        <f aca="true" t="shared" si="8" ref="D167:D192">1+D166</f>
        <v>103</v>
      </c>
      <c r="E167" s="80" t="s">
        <v>193</v>
      </c>
      <c r="F167" s="77"/>
      <c r="G167" s="254" t="s">
        <v>191</v>
      </c>
      <c r="H167" s="254"/>
      <c r="I167" s="254"/>
      <c r="J167" s="255"/>
      <c r="K167" s="18"/>
      <c r="L167" s="256" t="s">
        <v>186</v>
      </c>
      <c r="M167" s="257"/>
      <c r="N167" s="257"/>
      <c r="O167" s="258"/>
      <c r="P167" s="99" t="s">
        <v>23</v>
      </c>
      <c r="Q167" s="48">
        <v>4</v>
      </c>
      <c r="R167" s="259"/>
      <c r="S167" s="260"/>
      <c r="T167" s="261"/>
      <c r="U167" s="254"/>
      <c r="V167" s="262"/>
      <c r="W167" s="23"/>
      <c r="X167" s="38"/>
    </row>
    <row r="168" spans="1:24" ht="22.5" customHeight="1">
      <c r="A168" s="21"/>
      <c r="B168" s="22"/>
      <c r="C168" s="22"/>
      <c r="D168" s="113">
        <f t="shared" si="8"/>
        <v>104</v>
      </c>
      <c r="E168" s="80" t="s">
        <v>232</v>
      </c>
      <c r="F168" s="77" t="s">
        <v>200</v>
      </c>
      <c r="G168" s="254" t="s">
        <v>196</v>
      </c>
      <c r="H168" s="254"/>
      <c r="I168" s="254"/>
      <c r="J168" s="255"/>
      <c r="K168" s="18"/>
      <c r="L168" s="256" t="s">
        <v>186</v>
      </c>
      <c r="M168" s="257"/>
      <c r="N168" s="257"/>
      <c r="O168" s="258"/>
      <c r="P168" s="99" t="s">
        <v>23</v>
      </c>
      <c r="Q168" s="48">
        <v>10</v>
      </c>
      <c r="R168" s="259"/>
      <c r="S168" s="260"/>
      <c r="T168" s="261"/>
      <c r="U168" s="254"/>
      <c r="V168" s="262"/>
      <c r="W168" s="23"/>
      <c r="X168" s="38"/>
    </row>
    <row r="169" spans="1:24" ht="22.5" customHeight="1">
      <c r="A169" s="21"/>
      <c r="B169" s="22"/>
      <c r="C169" s="22"/>
      <c r="D169" s="113">
        <f t="shared" si="8"/>
        <v>105</v>
      </c>
      <c r="E169" s="80" t="s">
        <v>205</v>
      </c>
      <c r="F169" s="77" t="s">
        <v>206</v>
      </c>
      <c r="G169" s="254" t="s">
        <v>207</v>
      </c>
      <c r="H169" s="254"/>
      <c r="I169" s="254"/>
      <c r="J169" s="255"/>
      <c r="K169" s="18"/>
      <c r="L169" s="256" t="s">
        <v>186</v>
      </c>
      <c r="M169" s="257"/>
      <c r="N169" s="257"/>
      <c r="O169" s="258"/>
      <c r="P169" s="99" t="s">
        <v>23</v>
      </c>
      <c r="Q169" s="48">
        <v>10</v>
      </c>
      <c r="R169" s="259"/>
      <c r="S169" s="260"/>
      <c r="T169" s="261"/>
      <c r="U169" s="254"/>
      <c r="V169" s="262"/>
      <c r="W169" s="23"/>
      <c r="X169" s="38"/>
    </row>
    <row r="170" spans="1:24" ht="22.5" customHeight="1">
      <c r="A170" s="21"/>
      <c r="B170" s="22"/>
      <c r="C170" s="22"/>
      <c r="D170" s="113">
        <f t="shared" si="8"/>
        <v>106</v>
      </c>
      <c r="E170" s="80" t="s">
        <v>195</v>
      </c>
      <c r="F170" s="77" t="s">
        <v>202</v>
      </c>
      <c r="G170" s="254" t="s">
        <v>194</v>
      </c>
      <c r="H170" s="254"/>
      <c r="I170" s="254"/>
      <c r="J170" s="255"/>
      <c r="K170" s="18"/>
      <c r="L170" s="256" t="s">
        <v>186</v>
      </c>
      <c r="M170" s="257"/>
      <c r="N170" s="257"/>
      <c r="O170" s="258"/>
      <c r="P170" s="99" t="s">
        <v>23</v>
      </c>
      <c r="Q170" s="48">
        <v>20</v>
      </c>
      <c r="R170" s="259"/>
      <c r="S170" s="260"/>
      <c r="T170" s="261"/>
      <c r="U170" s="254"/>
      <c r="V170" s="262"/>
      <c r="W170" s="23"/>
      <c r="X170" s="38"/>
    </row>
    <row r="171" spans="1:24" ht="22.5" customHeight="1">
      <c r="A171" s="21"/>
      <c r="B171" s="22"/>
      <c r="C171" s="22"/>
      <c r="D171" s="113">
        <f t="shared" si="8"/>
        <v>107</v>
      </c>
      <c r="E171" s="80" t="s">
        <v>284</v>
      </c>
      <c r="F171" s="77"/>
      <c r="G171" s="254" t="s">
        <v>197</v>
      </c>
      <c r="H171" s="254"/>
      <c r="I171" s="254"/>
      <c r="J171" s="255"/>
      <c r="K171" s="18"/>
      <c r="L171" s="256" t="s">
        <v>186</v>
      </c>
      <c r="M171" s="257"/>
      <c r="N171" s="257"/>
      <c r="O171" s="258"/>
      <c r="P171" s="99" t="s">
        <v>23</v>
      </c>
      <c r="Q171" s="48">
        <v>10</v>
      </c>
      <c r="R171" s="259"/>
      <c r="S171" s="260"/>
      <c r="T171" s="261"/>
      <c r="U171" s="254"/>
      <c r="V171" s="262"/>
      <c r="W171" s="23"/>
      <c r="X171" s="38"/>
    </row>
    <row r="172" spans="1:24" ht="22.5" customHeight="1">
      <c r="A172" s="21"/>
      <c r="B172" s="22"/>
      <c r="C172" s="22"/>
      <c r="D172" s="113">
        <f t="shared" si="8"/>
        <v>108</v>
      </c>
      <c r="E172" s="80" t="s">
        <v>211</v>
      </c>
      <c r="F172" s="77" t="s">
        <v>201</v>
      </c>
      <c r="G172" s="254" t="s">
        <v>198</v>
      </c>
      <c r="H172" s="254"/>
      <c r="I172" s="254"/>
      <c r="J172" s="255"/>
      <c r="K172" s="18"/>
      <c r="L172" s="256" t="s">
        <v>186</v>
      </c>
      <c r="M172" s="257"/>
      <c r="N172" s="257"/>
      <c r="O172" s="258"/>
      <c r="P172" s="99" t="s">
        <v>23</v>
      </c>
      <c r="Q172" s="48">
        <v>10</v>
      </c>
      <c r="R172" s="259"/>
      <c r="S172" s="260"/>
      <c r="T172" s="261"/>
      <c r="U172" s="254"/>
      <c r="V172" s="262"/>
      <c r="W172" s="23"/>
      <c r="X172" s="38"/>
    </row>
    <row r="173" spans="1:24" ht="22.5" customHeight="1">
      <c r="A173" s="21"/>
      <c r="B173" s="22"/>
      <c r="C173" s="22"/>
      <c r="D173" s="113">
        <f t="shared" si="8"/>
        <v>109</v>
      </c>
      <c r="E173" s="80" t="s">
        <v>210</v>
      </c>
      <c r="F173" s="77">
        <v>82402087</v>
      </c>
      <c r="G173" s="254" t="s">
        <v>199</v>
      </c>
      <c r="H173" s="254"/>
      <c r="I173" s="254"/>
      <c r="J173" s="255"/>
      <c r="K173" s="18"/>
      <c r="L173" s="256" t="s">
        <v>186</v>
      </c>
      <c r="M173" s="257"/>
      <c r="N173" s="257"/>
      <c r="O173" s="258"/>
      <c r="P173" s="99" t="s">
        <v>23</v>
      </c>
      <c r="Q173" s="48">
        <v>57</v>
      </c>
      <c r="R173" s="259"/>
      <c r="S173" s="260"/>
      <c r="T173" s="261"/>
      <c r="U173" s="254"/>
      <c r="V173" s="262"/>
      <c r="W173" s="23"/>
      <c r="X173" s="38"/>
    </row>
    <row r="174" spans="1:24" ht="22.5" customHeight="1">
      <c r="A174" s="21"/>
      <c r="B174" s="22"/>
      <c r="C174" s="22"/>
      <c r="D174" s="113">
        <f t="shared" si="8"/>
        <v>110</v>
      </c>
      <c r="E174" s="80" t="s">
        <v>225</v>
      </c>
      <c r="F174" s="77" t="s">
        <v>203</v>
      </c>
      <c r="G174" s="254" t="s">
        <v>204</v>
      </c>
      <c r="H174" s="254"/>
      <c r="I174" s="254"/>
      <c r="J174" s="255"/>
      <c r="K174" s="18"/>
      <c r="L174" s="256" t="s">
        <v>186</v>
      </c>
      <c r="M174" s="257"/>
      <c r="N174" s="257"/>
      <c r="O174" s="258"/>
      <c r="P174" s="99" t="s">
        <v>23</v>
      </c>
      <c r="Q174" s="48">
        <v>10</v>
      </c>
      <c r="R174" s="259"/>
      <c r="S174" s="260"/>
      <c r="T174" s="261"/>
      <c r="U174" s="254"/>
      <c r="V174" s="262"/>
      <c r="W174" s="23"/>
      <c r="X174" s="38"/>
    </row>
    <row r="175" spans="1:24" ht="22.5" customHeight="1">
      <c r="A175" s="21"/>
      <c r="B175" s="22"/>
      <c r="C175" s="22"/>
      <c r="D175" s="113">
        <f t="shared" si="8"/>
        <v>111</v>
      </c>
      <c r="E175" s="80" t="s">
        <v>212</v>
      </c>
      <c r="F175" s="77" t="s">
        <v>208</v>
      </c>
      <c r="G175" s="254" t="s">
        <v>209</v>
      </c>
      <c r="H175" s="254"/>
      <c r="I175" s="254"/>
      <c r="J175" s="255"/>
      <c r="K175" s="18"/>
      <c r="L175" s="256" t="s">
        <v>186</v>
      </c>
      <c r="M175" s="257"/>
      <c r="N175" s="257"/>
      <c r="O175" s="258"/>
      <c r="P175" s="99" t="s">
        <v>23</v>
      </c>
      <c r="Q175" s="48">
        <v>10</v>
      </c>
      <c r="R175" s="259"/>
      <c r="S175" s="260"/>
      <c r="T175" s="261"/>
      <c r="U175" s="254"/>
      <c r="V175" s="262"/>
      <c r="W175" s="23"/>
      <c r="X175" s="38"/>
    </row>
    <row r="176" spans="1:24" ht="22.5" customHeight="1">
      <c r="A176" s="21"/>
      <c r="B176" s="22"/>
      <c r="C176" s="22"/>
      <c r="D176" s="113">
        <f t="shared" si="8"/>
        <v>112</v>
      </c>
      <c r="E176" s="80" t="s">
        <v>234</v>
      </c>
      <c r="F176" s="77" t="s">
        <v>213</v>
      </c>
      <c r="G176" s="254" t="s">
        <v>214</v>
      </c>
      <c r="H176" s="254"/>
      <c r="I176" s="254"/>
      <c r="J176" s="255"/>
      <c r="K176" s="18"/>
      <c r="L176" s="256" t="s">
        <v>186</v>
      </c>
      <c r="M176" s="257"/>
      <c r="N176" s="257"/>
      <c r="O176" s="258"/>
      <c r="P176" s="99" t="s">
        <v>23</v>
      </c>
      <c r="Q176" s="48">
        <v>1</v>
      </c>
      <c r="R176" s="259"/>
      <c r="S176" s="260"/>
      <c r="T176" s="261"/>
      <c r="U176" s="254"/>
      <c r="V176" s="262"/>
      <c r="W176" s="23"/>
      <c r="X176" s="38"/>
    </row>
    <row r="177" spans="1:24" ht="22.5" customHeight="1">
      <c r="A177" s="21"/>
      <c r="B177" s="22"/>
      <c r="C177" s="22"/>
      <c r="D177" s="113">
        <f t="shared" si="8"/>
        <v>113</v>
      </c>
      <c r="E177" s="80" t="s">
        <v>215</v>
      </c>
      <c r="F177" s="77" t="s">
        <v>216</v>
      </c>
      <c r="G177" s="254" t="s">
        <v>217</v>
      </c>
      <c r="H177" s="254"/>
      <c r="I177" s="254"/>
      <c r="J177" s="255"/>
      <c r="K177" s="18"/>
      <c r="L177" s="256" t="s">
        <v>186</v>
      </c>
      <c r="M177" s="257"/>
      <c r="N177" s="257"/>
      <c r="O177" s="258"/>
      <c r="P177" s="99" t="s">
        <v>23</v>
      </c>
      <c r="Q177" s="48">
        <v>2</v>
      </c>
      <c r="R177" s="259"/>
      <c r="S177" s="260"/>
      <c r="T177" s="261"/>
      <c r="U177" s="254"/>
      <c r="V177" s="262"/>
      <c r="W177" s="23"/>
      <c r="X177" s="38"/>
    </row>
    <row r="178" spans="1:24" ht="22.5" customHeight="1">
      <c r="A178" s="21"/>
      <c r="B178" s="22"/>
      <c r="C178" s="22"/>
      <c r="D178" s="113">
        <f t="shared" si="8"/>
        <v>114</v>
      </c>
      <c r="E178" s="80" t="s">
        <v>212</v>
      </c>
      <c r="F178" s="77" t="s">
        <v>218</v>
      </c>
      <c r="G178" s="254" t="s">
        <v>219</v>
      </c>
      <c r="H178" s="254"/>
      <c r="I178" s="254"/>
      <c r="J178" s="255"/>
      <c r="K178" s="18"/>
      <c r="L178" s="256" t="s">
        <v>186</v>
      </c>
      <c r="M178" s="257"/>
      <c r="N178" s="257"/>
      <c r="O178" s="258"/>
      <c r="P178" s="99" t="s">
        <v>23</v>
      </c>
      <c r="Q178" s="48">
        <v>1</v>
      </c>
      <c r="R178" s="259"/>
      <c r="S178" s="260"/>
      <c r="T178" s="261"/>
      <c r="U178" s="254"/>
      <c r="V178" s="262"/>
      <c r="W178" s="23"/>
      <c r="X178" s="38"/>
    </row>
    <row r="179" spans="1:24" ht="22.5" customHeight="1">
      <c r="A179" s="21"/>
      <c r="B179" s="22"/>
      <c r="C179" s="22"/>
      <c r="D179" s="113">
        <f t="shared" si="8"/>
        <v>115</v>
      </c>
      <c r="E179" s="80" t="s">
        <v>225</v>
      </c>
      <c r="F179" s="77" t="s">
        <v>203</v>
      </c>
      <c r="G179" s="254" t="s">
        <v>204</v>
      </c>
      <c r="H179" s="254"/>
      <c r="I179" s="254"/>
      <c r="J179" s="255"/>
      <c r="K179" s="18"/>
      <c r="L179" s="256" t="s">
        <v>186</v>
      </c>
      <c r="M179" s="257"/>
      <c r="N179" s="257"/>
      <c r="O179" s="258"/>
      <c r="P179" s="99" t="s">
        <v>23</v>
      </c>
      <c r="Q179" s="48">
        <v>10</v>
      </c>
      <c r="R179" s="259"/>
      <c r="S179" s="260"/>
      <c r="T179" s="261"/>
      <c r="U179" s="254"/>
      <c r="V179" s="262"/>
      <c r="W179" s="23"/>
      <c r="X179" s="38"/>
    </row>
    <row r="180" spans="1:24" ht="22.5" customHeight="1">
      <c r="A180" s="21"/>
      <c r="B180" s="22"/>
      <c r="C180" s="22"/>
      <c r="D180" s="113">
        <f t="shared" si="8"/>
        <v>116</v>
      </c>
      <c r="E180" s="80" t="s">
        <v>233</v>
      </c>
      <c r="F180" s="77">
        <v>98010922</v>
      </c>
      <c r="G180" s="254" t="s">
        <v>221</v>
      </c>
      <c r="H180" s="254"/>
      <c r="I180" s="254"/>
      <c r="J180" s="255"/>
      <c r="K180" s="18"/>
      <c r="L180" s="256" t="s">
        <v>186</v>
      </c>
      <c r="M180" s="257"/>
      <c r="N180" s="257"/>
      <c r="O180" s="258"/>
      <c r="P180" s="99" t="s">
        <v>23</v>
      </c>
      <c r="Q180" s="48">
        <v>16</v>
      </c>
      <c r="R180" s="259"/>
      <c r="S180" s="260"/>
      <c r="T180" s="261"/>
      <c r="U180" s="254"/>
      <c r="V180" s="262"/>
      <c r="W180" s="23"/>
      <c r="X180" s="38"/>
    </row>
    <row r="181" spans="1:24" ht="22.5" customHeight="1">
      <c r="A181" s="21"/>
      <c r="B181" s="22"/>
      <c r="C181" s="22"/>
      <c r="D181" s="113">
        <f t="shared" si="8"/>
        <v>117</v>
      </c>
      <c r="E181" s="80" t="s">
        <v>212</v>
      </c>
      <c r="F181" s="77" t="s">
        <v>222</v>
      </c>
      <c r="G181" s="254" t="s">
        <v>220</v>
      </c>
      <c r="H181" s="254"/>
      <c r="I181" s="254"/>
      <c r="J181" s="255"/>
      <c r="K181" s="18"/>
      <c r="L181" s="256" t="s">
        <v>186</v>
      </c>
      <c r="M181" s="257"/>
      <c r="N181" s="257"/>
      <c r="O181" s="258"/>
      <c r="P181" s="99" t="s">
        <v>23</v>
      </c>
      <c r="Q181" s="48">
        <v>16</v>
      </c>
      <c r="R181" s="259"/>
      <c r="S181" s="260"/>
      <c r="T181" s="261"/>
      <c r="U181" s="254"/>
      <c r="V181" s="262"/>
      <c r="W181" s="23"/>
      <c r="X181" s="38"/>
    </row>
    <row r="182" spans="1:24" ht="22.5" customHeight="1">
      <c r="A182" s="21"/>
      <c r="B182" s="22"/>
      <c r="C182" s="22"/>
      <c r="D182" s="113">
        <f t="shared" si="8"/>
        <v>118</v>
      </c>
      <c r="E182" s="80" t="s">
        <v>261</v>
      </c>
      <c r="F182" s="77">
        <v>98010924</v>
      </c>
      <c r="G182" s="254" t="s">
        <v>223</v>
      </c>
      <c r="H182" s="254"/>
      <c r="I182" s="254"/>
      <c r="J182" s="255"/>
      <c r="K182" s="18"/>
      <c r="L182" s="256" t="s">
        <v>186</v>
      </c>
      <c r="M182" s="257"/>
      <c r="N182" s="257"/>
      <c r="O182" s="258"/>
      <c r="P182" s="99" t="s">
        <v>23</v>
      </c>
      <c r="Q182" s="48">
        <v>4</v>
      </c>
      <c r="R182" s="259"/>
      <c r="S182" s="260"/>
      <c r="T182" s="261"/>
      <c r="U182" s="254"/>
      <c r="V182" s="262"/>
      <c r="W182" s="23"/>
      <c r="X182" s="38"/>
    </row>
    <row r="183" spans="1:24" ht="22.5" customHeight="1">
      <c r="A183" s="21"/>
      <c r="B183" s="22"/>
      <c r="C183" s="22"/>
      <c r="D183" s="113">
        <f t="shared" si="8"/>
        <v>119</v>
      </c>
      <c r="E183" s="80" t="s">
        <v>212</v>
      </c>
      <c r="F183" s="77" t="s">
        <v>222</v>
      </c>
      <c r="G183" s="254" t="s">
        <v>220</v>
      </c>
      <c r="H183" s="254"/>
      <c r="I183" s="254"/>
      <c r="J183" s="255"/>
      <c r="K183" s="18"/>
      <c r="L183" s="256" t="s">
        <v>186</v>
      </c>
      <c r="M183" s="257"/>
      <c r="N183" s="257"/>
      <c r="O183" s="258"/>
      <c r="P183" s="99" t="s">
        <v>23</v>
      </c>
      <c r="Q183" s="48">
        <v>4</v>
      </c>
      <c r="R183" s="259"/>
      <c r="S183" s="260"/>
      <c r="T183" s="261"/>
      <c r="U183" s="254"/>
      <c r="V183" s="262"/>
      <c r="W183" s="23"/>
      <c r="X183" s="38"/>
    </row>
    <row r="184" spans="1:24" ht="22.5" customHeight="1">
      <c r="A184" s="21"/>
      <c r="B184" s="217"/>
      <c r="C184" s="267"/>
      <c r="D184" s="113">
        <f t="shared" si="8"/>
        <v>120</v>
      </c>
      <c r="E184" s="80" t="s">
        <v>226</v>
      </c>
      <c r="F184" s="77">
        <v>2315200</v>
      </c>
      <c r="G184" s="254" t="s">
        <v>224</v>
      </c>
      <c r="H184" s="254"/>
      <c r="I184" s="254"/>
      <c r="J184" s="255"/>
      <c r="K184" s="18"/>
      <c r="L184" s="256" t="s">
        <v>186</v>
      </c>
      <c r="M184" s="257"/>
      <c r="N184" s="257"/>
      <c r="O184" s="258"/>
      <c r="P184" s="99" t="s">
        <v>23</v>
      </c>
      <c r="Q184" s="48">
        <v>20</v>
      </c>
      <c r="R184" s="259"/>
      <c r="S184" s="260"/>
      <c r="T184" s="261"/>
      <c r="U184" s="254"/>
      <c r="V184" s="262"/>
      <c r="W184" s="23"/>
      <c r="X184" s="38"/>
    </row>
    <row r="185" spans="1:24" ht="22.5" customHeight="1">
      <c r="A185" s="21"/>
      <c r="B185" s="217"/>
      <c r="C185" s="267"/>
      <c r="D185" s="113">
        <f t="shared" si="8"/>
        <v>121</v>
      </c>
      <c r="E185" s="80" t="s">
        <v>262</v>
      </c>
      <c r="F185" s="77" t="s">
        <v>236</v>
      </c>
      <c r="G185" s="254" t="s">
        <v>235</v>
      </c>
      <c r="H185" s="254"/>
      <c r="I185" s="254"/>
      <c r="J185" s="255"/>
      <c r="K185" s="18"/>
      <c r="L185" s="256" t="s">
        <v>186</v>
      </c>
      <c r="M185" s="257"/>
      <c r="N185" s="257"/>
      <c r="O185" s="258"/>
      <c r="P185" s="99" t="s">
        <v>23</v>
      </c>
      <c r="Q185" s="48">
        <v>1</v>
      </c>
      <c r="R185" s="259"/>
      <c r="S185" s="260"/>
      <c r="T185" s="261"/>
      <c r="U185" s="254"/>
      <c r="V185" s="262"/>
      <c r="W185" s="23"/>
      <c r="X185" s="38"/>
    </row>
    <row r="186" spans="1:24" ht="22.5" customHeight="1">
      <c r="A186" s="21"/>
      <c r="B186" s="217"/>
      <c r="C186" s="267"/>
      <c r="D186" s="113">
        <f t="shared" si="8"/>
        <v>122</v>
      </c>
      <c r="E186" s="80" t="s">
        <v>212</v>
      </c>
      <c r="F186" s="77" t="s">
        <v>208</v>
      </c>
      <c r="G186" s="254" t="s">
        <v>209</v>
      </c>
      <c r="H186" s="254"/>
      <c r="I186" s="254"/>
      <c r="J186" s="255"/>
      <c r="K186" s="18"/>
      <c r="L186" s="256" t="s">
        <v>186</v>
      </c>
      <c r="M186" s="257"/>
      <c r="N186" s="257"/>
      <c r="O186" s="258"/>
      <c r="P186" s="99" t="s">
        <v>23</v>
      </c>
      <c r="Q186" s="48">
        <v>1</v>
      </c>
      <c r="R186" s="259"/>
      <c r="S186" s="260"/>
      <c r="T186" s="261"/>
      <c r="U186" s="254"/>
      <c r="V186" s="262"/>
      <c r="W186" s="23"/>
      <c r="X186" s="38"/>
    </row>
    <row r="187" spans="1:24" ht="22.5" customHeight="1">
      <c r="A187" s="21"/>
      <c r="B187" s="217"/>
      <c r="C187" s="267"/>
      <c r="D187" s="113">
        <f t="shared" si="8"/>
        <v>123</v>
      </c>
      <c r="E187" s="80" t="s">
        <v>215</v>
      </c>
      <c r="F187" s="77" t="s">
        <v>216</v>
      </c>
      <c r="G187" s="254" t="s">
        <v>217</v>
      </c>
      <c r="H187" s="254"/>
      <c r="I187" s="254"/>
      <c r="J187" s="255"/>
      <c r="K187" s="18"/>
      <c r="L187" s="256" t="s">
        <v>186</v>
      </c>
      <c r="M187" s="257"/>
      <c r="N187" s="257"/>
      <c r="O187" s="258"/>
      <c r="P187" s="99" t="s">
        <v>23</v>
      </c>
      <c r="Q187" s="48">
        <v>1</v>
      </c>
      <c r="R187" s="259"/>
      <c r="S187" s="260"/>
      <c r="T187" s="261"/>
      <c r="U187" s="254"/>
      <c r="V187" s="262"/>
      <c r="W187" s="23"/>
      <c r="X187" s="38"/>
    </row>
    <row r="188" spans="1:24" ht="22.5" customHeight="1">
      <c r="A188" s="21"/>
      <c r="B188" s="217"/>
      <c r="C188" s="267"/>
      <c r="D188" s="113">
        <f t="shared" si="8"/>
        <v>124</v>
      </c>
      <c r="E188" s="80" t="s">
        <v>226</v>
      </c>
      <c r="F188" s="77">
        <v>2315200</v>
      </c>
      <c r="G188" s="254" t="s">
        <v>224</v>
      </c>
      <c r="H188" s="254"/>
      <c r="I188" s="254"/>
      <c r="J188" s="255"/>
      <c r="K188" s="18"/>
      <c r="L188" s="256" t="s">
        <v>186</v>
      </c>
      <c r="M188" s="257"/>
      <c r="N188" s="257"/>
      <c r="O188" s="258"/>
      <c r="P188" s="99" t="s">
        <v>23</v>
      </c>
      <c r="Q188" s="48">
        <v>20</v>
      </c>
      <c r="R188" s="259"/>
      <c r="S188" s="260"/>
      <c r="T188" s="261"/>
      <c r="U188" s="254"/>
      <c r="V188" s="262"/>
      <c r="W188" s="23"/>
      <c r="X188" s="38"/>
    </row>
    <row r="189" spans="1:24" ht="22.5" customHeight="1">
      <c r="A189" s="21"/>
      <c r="B189" s="217"/>
      <c r="C189" s="267"/>
      <c r="D189" s="113">
        <f t="shared" si="8"/>
        <v>125</v>
      </c>
      <c r="E189" s="80" t="s">
        <v>263</v>
      </c>
      <c r="F189" s="77">
        <v>98010944</v>
      </c>
      <c r="G189" s="254" t="s">
        <v>227</v>
      </c>
      <c r="H189" s="254"/>
      <c r="I189" s="254"/>
      <c r="J189" s="255"/>
      <c r="K189" s="18"/>
      <c r="L189" s="256" t="s">
        <v>186</v>
      </c>
      <c r="M189" s="257"/>
      <c r="N189" s="257"/>
      <c r="O189" s="258"/>
      <c r="P189" s="99" t="s">
        <v>23</v>
      </c>
      <c r="Q189" s="48">
        <v>17</v>
      </c>
      <c r="R189" s="259"/>
      <c r="S189" s="260"/>
      <c r="T189" s="261"/>
      <c r="U189" s="254"/>
      <c r="V189" s="262"/>
      <c r="W189" s="23"/>
      <c r="X189" s="38"/>
    </row>
    <row r="190" spans="1:24" ht="22.5" customHeight="1">
      <c r="A190" s="21"/>
      <c r="B190" s="217"/>
      <c r="C190" s="267"/>
      <c r="D190" s="113">
        <f t="shared" si="8"/>
        <v>126</v>
      </c>
      <c r="E190" s="80" t="s">
        <v>264</v>
      </c>
      <c r="F190" s="77">
        <v>98010927</v>
      </c>
      <c r="G190" s="254" t="s">
        <v>231</v>
      </c>
      <c r="H190" s="254"/>
      <c r="I190" s="254"/>
      <c r="J190" s="255"/>
      <c r="K190" s="18"/>
      <c r="L190" s="256" t="s">
        <v>186</v>
      </c>
      <c r="M190" s="257"/>
      <c r="N190" s="257"/>
      <c r="O190" s="258"/>
      <c r="P190" s="99" t="s">
        <v>23</v>
      </c>
      <c r="Q190" s="48">
        <v>5</v>
      </c>
      <c r="R190" s="259"/>
      <c r="S190" s="260"/>
      <c r="T190" s="261"/>
      <c r="U190" s="254"/>
      <c r="V190" s="262"/>
      <c r="W190" s="23"/>
      <c r="X190" s="38"/>
    </row>
    <row r="191" spans="1:24" ht="22.5" customHeight="1">
      <c r="A191" s="21"/>
      <c r="B191" s="217"/>
      <c r="C191" s="267"/>
      <c r="D191" s="113">
        <f t="shared" si="8"/>
        <v>127</v>
      </c>
      <c r="E191" s="80" t="s">
        <v>212</v>
      </c>
      <c r="F191" s="77" t="s">
        <v>222</v>
      </c>
      <c r="G191" s="254" t="s">
        <v>220</v>
      </c>
      <c r="H191" s="254"/>
      <c r="I191" s="254"/>
      <c r="J191" s="255"/>
      <c r="K191" s="18"/>
      <c r="L191" s="256" t="s">
        <v>186</v>
      </c>
      <c r="M191" s="257"/>
      <c r="N191" s="257"/>
      <c r="O191" s="258"/>
      <c r="P191" s="99" t="s">
        <v>23</v>
      </c>
      <c r="Q191" s="48">
        <v>22</v>
      </c>
      <c r="R191" s="259"/>
      <c r="S191" s="260"/>
      <c r="T191" s="261"/>
      <c r="U191" s="254"/>
      <c r="V191" s="262"/>
      <c r="W191" s="23"/>
      <c r="X191" s="38"/>
    </row>
    <row r="192" spans="1:24" ht="22.5" customHeight="1" thickBot="1">
      <c r="A192" s="21"/>
      <c r="B192" s="6"/>
      <c r="C192" s="6"/>
      <c r="D192" s="122">
        <f t="shared" si="8"/>
        <v>128</v>
      </c>
      <c r="E192" s="181" t="s">
        <v>230</v>
      </c>
      <c r="F192" s="182" t="s">
        <v>228</v>
      </c>
      <c r="G192" s="265" t="s">
        <v>229</v>
      </c>
      <c r="H192" s="265"/>
      <c r="I192" s="265"/>
      <c r="J192" s="266"/>
      <c r="K192" s="73"/>
      <c r="L192" s="285" t="s">
        <v>186</v>
      </c>
      <c r="M192" s="286"/>
      <c r="N192" s="286"/>
      <c r="O192" s="287"/>
      <c r="P192" s="125" t="s">
        <v>23</v>
      </c>
      <c r="Q192" s="183">
        <v>15</v>
      </c>
      <c r="R192" s="288"/>
      <c r="S192" s="289"/>
      <c r="T192" s="290"/>
      <c r="U192" s="265"/>
      <c r="V192" s="291"/>
      <c r="W192" s="23"/>
      <c r="X192" s="38"/>
    </row>
    <row r="193" spans="1:24" ht="17.25" thickBot="1">
      <c r="A193" s="216"/>
      <c r="B193" s="217"/>
      <c r="C193" s="218"/>
      <c r="D193" s="25"/>
      <c r="E193" s="36"/>
      <c r="F193" s="22"/>
      <c r="G193" s="203"/>
      <c r="H193" s="203"/>
      <c r="I193" s="219"/>
      <c r="J193" s="219"/>
      <c r="K193" s="22"/>
      <c r="L193" s="203"/>
      <c r="M193" s="203"/>
      <c r="N193" s="38"/>
      <c r="O193" s="37"/>
      <c r="P193" s="37"/>
      <c r="Q193" s="37"/>
      <c r="R193" s="37"/>
      <c r="S193" s="203"/>
      <c r="T193" s="203"/>
      <c r="U193" s="37"/>
      <c r="V193" s="23"/>
      <c r="W193" s="7"/>
      <c r="X193" s="150"/>
    </row>
    <row r="194" spans="1:24" ht="17.25" thickBot="1">
      <c r="A194" s="216"/>
      <c r="B194" s="217"/>
      <c r="C194" s="218"/>
      <c r="D194" s="25"/>
      <c r="E194" s="36"/>
      <c r="F194" s="22"/>
      <c r="G194" s="16"/>
      <c r="H194" s="16"/>
      <c r="I194" s="16"/>
      <c r="J194" s="16"/>
      <c r="K194" s="16"/>
      <c r="L194" s="204"/>
      <c r="M194" s="204"/>
      <c r="N194" s="17"/>
      <c r="O194" s="205"/>
      <c r="P194" s="206"/>
      <c r="Q194" s="206"/>
      <c r="R194" s="206"/>
      <c r="S194" s="206"/>
      <c r="T194" s="206"/>
      <c r="U194" s="207"/>
      <c r="V194" s="15" t="s">
        <v>1</v>
      </c>
      <c r="W194" s="7"/>
      <c r="X194" s="150"/>
    </row>
    <row r="195" spans="1:24" ht="17.25" thickBot="1">
      <c r="A195" s="216"/>
      <c r="B195" s="217"/>
      <c r="C195" s="218"/>
      <c r="D195" s="25"/>
      <c r="E195" s="36"/>
      <c r="F195" s="22"/>
      <c r="G195" s="16"/>
      <c r="H195" s="16"/>
      <c r="I195" s="16"/>
      <c r="J195" s="16"/>
      <c r="K195" s="16"/>
      <c r="L195" s="204"/>
      <c r="M195" s="204"/>
      <c r="N195" s="17"/>
      <c r="O195" s="208"/>
      <c r="P195" s="209"/>
      <c r="Q195" s="209"/>
      <c r="R195" s="209"/>
      <c r="S195" s="209"/>
      <c r="T195" s="209"/>
      <c r="U195" s="210"/>
      <c r="V195" s="214">
        <v>5</v>
      </c>
      <c r="W195" s="7"/>
      <c r="X195" s="150"/>
    </row>
    <row r="196" spans="1:24" ht="17.25" thickBot="1">
      <c r="A196" s="216"/>
      <c r="B196" s="217"/>
      <c r="C196" s="218"/>
      <c r="D196" s="14"/>
      <c r="E196" s="39"/>
      <c r="F196" s="41"/>
      <c r="G196" s="15" t="s">
        <v>8</v>
      </c>
      <c r="H196" s="15" t="s">
        <v>9</v>
      </c>
      <c r="I196" s="15" t="s">
        <v>1</v>
      </c>
      <c r="J196" s="15" t="s">
        <v>10</v>
      </c>
      <c r="K196" s="16"/>
      <c r="L196" s="204" t="s">
        <v>11</v>
      </c>
      <c r="M196" s="204"/>
      <c r="N196" s="15" t="s">
        <v>12</v>
      </c>
      <c r="O196" s="211"/>
      <c r="P196" s="212"/>
      <c r="Q196" s="212"/>
      <c r="R196" s="212"/>
      <c r="S196" s="212"/>
      <c r="T196" s="212"/>
      <c r="U196" s="213"/>
      <c r="V196" s="215"/>
      <c r="W196" s="7"/>
      <c r="X196" s="150"/>
    </row>
    <row r="197" spans="1:24" ht="17.25" thickBot="1">
      <c r="A197" s="186"/>
      <c r="B197" s="187"/>
      <c r="C197" s="188"/>
      <c r="D197" s="154"/>
      <c r="E197" s="39"/>
      <c r="F197" s="41"/>
      <c r="G197" s="155"/>
      <c r="H197" s="155"/>
      <c r="I197" s="155"/>
      <c r="J197" s="156"/>
      <c r="K197" s="189"/>
      <c r="L197" s="155"/>
      <c r="M197" s="155"/>
      <c r="N197" s="155"/>
      <c r="O197" s="154"/>
      <c r="P197" s="154"/>
      <c r="Q197" s="154"/>
      <c r="R197" s="154"/>
      <c r="S197" s="154"/>
      <c r="T197" s="154"/>
      <c r="U197" s="154"/>
      <c r="V197" s="162"/>
      <c r="W197" s="10"/>
      <c r="X197" s="150"/>
    </row>
    <row r="198" spans="1:24" ht="17.25" thickBot="1">
      <c r="A198" s="175"/>
      <c r="B198" s="27"/>
      <c r="C198" s="27"/>
      <c r="D198" s="64"/>
      <c r="E198" s="65"/>
      <c r="F198" s="66"/>
      <c r="G198" s="232"/>
      <c r="H198" s="232"/>
      <c r="I198" s="232"/>
      <c r="J198" s="233"/>
      <c r="K198" s="27" t="s">
        <v>6</v>
      </c>
      <c r="L198" s="234"/>
      <c r="M198" s="234"/>
      <c r="N198" s="234"/>
      <c r="O198" s="234"/>
      <c r="P198" s="66"/>
      <c r="Q198" s="66"/>
      <c r="R198" s="62"/>
      <c r="S198" s="66"/>
      <c r="T198" s="63"/>
      <c r="U198" s="63"/>
      <c r="V198" s="64"/>
      <c r="W198" s="190"/>
      <c r="X198" s="150"/>
    </row>
    <row r="199" spans="1:24" ht="16.5">
      <c r="A199" s="25"/>
      <c r="B199" s="26"/>
      <c r="C199" s="26"/>
      <c r="D199" s="235" t="s">
        <v>0</v>
      </c>
      <c r="E199" s="238" t="s">
        <v>5</v>
      </c>
      <c r="F199" s="241" t="s">
        <v>16</v>
      </c>
      <c r="G199" s="244" t="s">
        <v>17</v>
      </c>
      <c r="H199" s="206"/>
      <c r="I199" s="206"/>
      <c r="J199" s="207"/>
      <c r="K199" s="27"/>
      <c r="L199" s="245" t="s">
        <v>7</v>
      </c>
      <c r="M199" s="246"/>
      <c r="N199" s="246"/>
      <c r="O199" s="247"/>
      <c r="P199" s="241" t="s">
        <v>18</v>
      </c>
      <c r="Q199" s="241" t="s">
        <v>19</v>
      </c>
      <c r="R199" s="244" t="s">
        <v>20</v>
      </c>
      <c r="S199" s="207"/>
      <c r="T199" s="245"/>
      <c r="U199" s="246"/>
      <c r="V199" s="247"/>
      <c r="W199" s="28"/>
      <c r="X199" s="26"/>
    </row>
    <row r="200" spans="1:24" ht="16.5">
      <c r="A200" s="25"/>
      <c r="B200" s="26"/>
      <c r="C200" s="26"/>
      <c r="D200" s="236"/>
      <c r="E200" s="239"/>
      <c r="F200" s="242"/>
      <c r="G200" s="208"/>
      <c r="H200" s="209"/>
      <c r="I200" s="209"/>
      <c r="J200" s="210"/>
      <c r="K200" s="26"/>
      <c r="L200" s="248"/>
      <c r="M200" s="249"/>
      <c r="N200" s="249"/>
      <c r="O200" s="250"/>
      <c r="P200" s="242"/>
      <c r="Q200" s="242"/>
      <c r="R200" s="208"/>
      <c r="S200" s="210"/>
      <c r="T200" s="248"/>
      <c r="U200" s="249"/>
      <c r="V200" s="250"/>
      <c r="W200" s="28"/>
      <c r="X200" s="26"/>
    </row>
    <row r="201" spans="1:24" ht="17.25" thickBot="1">
      <c r="A201" s="25"/>
      <c r="B201" s="26"/>
      <c r="C201" s="26"/>
      <c r="D201" s="237"/>
      <c r="E201" s="240"/>
      <c r="F201" s="243"/>
      <c r="G201" s="211"/>
      <c r="H201" s="212"/>
      <c r="I201" s="212"/>
      <c r="J201" s="213"/>
      <c r="K201" s="26"/>
      <c r="L201" s="251"/>
      <c r="M201" s="252"/>
      <c r="N201" s="252"/>
      <c r="O201" s="253"/>
      <c r="P201" s="243"/>
      <c r="Q201" s="243"/>
      <c r="R201" s="211"/>
      <c r="S201" s="213"/>
      <c r="T201" s="251"/>
      <c r="U201" s="252"/>
      <c r="V201" s="253"/>
      <c r="W201" s="28"/>
      <c r="X201" s="26"/>
    </row>
    <row r="202" spans="1:24" ht="17.25" thickBot="1">
      <c r="A202" s="21"/>
      <c r="B202" s="22"/>
      <c r="C202" s="22"/>
      <c r="D202" s="15">
        <v>1</v>
      </c>
      <c r="E202" s="49">
        <v>2</v>
      </c>
      <c r="F202" s="15">
        <v>3</v>
      </c>
      <c r="G202" s="228">
        <v>4</v>
      </c>
      <c r="H202" s="229"/>
      <c r="I202" s="229"/>
      <c r="J202" s="230"/>
      <c r="K202" s="51"/>
      <c r="L202" s="231">
        <v>5</v>
      </c>
      <c r="M202" s="229"/>
      <c r="N202" s="229"/>
      <c r="O202" s="230"/>
      <c r="P202" s="15">
        <v>6</v>
      </c>
      <c r="Q202" s="15">
        <v>7</v>
      </c>
      <c r="R202" s="228">
        <v>8</v>
      </c>
      <c r="S202" s="230"/>
      <c r="T202" s="229">
        <v>9</v>
      </c>
      <c r="U202" s="229"/>
      <c r="V202" s="230"/>
      <c r="W202" s="23"/>
      <c r="X202" s="38"/>
    </row>
    <row r="203" spans="1:24" ht="22.5" customHeight="1">
      <c r="A203" s="21"/>
      <c r="B203" s="6"/>
      <c r="C203" s="6"/>
      <c r="D203" s="113">
        <f>1+D192</f>
        <v>129</v>
      </c>
      <c r="E203" s="79" t="s">
        <v>268</v>
      </c>
      <c r="F203" s="71" t="s">
        <v>267</v>
      </c>
      <c r="G203" s="194" t="s">
        <v>266</v>
      </c>
      <c r="H203" s="195"/>
      <c r="I203" s="195"/>
      <c r="J203" s="196"/>
      <c r="K203" s="18"/>
      <c r="L203" s="197" t="s">
        <v>186</v>
      </c>
      <c r="M203" s="198"/>
      <c r="N203" s="198"/>
      <c r="O203" s="199"/>
      <c r="P203" s="99" t="s">
        <v>23</v>
      </c>
      <c r="Q203" s="149">
        <v>5</v>
      </c>
      <c r="R203" s="200"/>
      <c r="S203" s="201"/>
      <c r="T203" s="202"/>
      <c r="U203" s="200"/>
      <c r="V203" s="201"/>
      <c r="W203" s="23"/>
      <c r="X203" s="38"/>
    </row>
    <row r="204" spans="1:24" ht="22.5" customHeight="1">
      <c r="A204" s="21"/>
      <c r="B204" s="6"/>
      <c r="C204" s="6"/>
      <c r="D204" s="113">
        <f aca="true" t="shared" si="9" ref="D204:D210">1+D203</f>
        <v>130</v>
      </c>
      <c r="E204" s="79" t="s">
        <v>225</v>
      </c>
      <c r="F204" s="71" t="s">
        <v>203</v>
      </c>
      <c r="G204" s="194" t="s">
        <v>204</v>
      </c>
      <c r="H204" s="195"/>
      <c r="I204" s="195"/>
      <c r="J204" s="196"/>
      <c r="K204" s="18"/>
      <c r="L204" s="197" t="s">
        <v>186</v>
      </c>
      <c r="M204" s="198"/>
      <c r="N204" s="198"/>
      <c r="O204" s="199"/>
      <c r="P204" s="99" t="s">
        <v>23</v>
      </c>
      <c r="Q204" s="149">
        <v>20</v>
      </c>
      <c r="R204" s="200"/>
      <c r="S204" s="201"/>
      <c r="T204" s="202"/>
      <c r="U204" s="200"/>
      <c r="V204" s="201"/>
      <c r="W204" s="23"/>
      <c r="X204" s="38"/>
    </row>
    <row r="205" spans="1:24" ht="22.5" customHeight="1">
      <c r="A205" s="21"/>
      <c r="B205" s="6"/>
      <c r="C205" s="6"/>
      <c r="D205" s="113">
        <f t="shared" si="9"/>
        <v>131</v>
      </c>
      <c r="E205" s="79" t="s">
        <v>287</v>
      </c>
      <c r="F205" s="71" t="s">
        <v>286</v>
      </c>
      <c r="G205" s="194" t="s">
        <v>285</v>
      </c>
      <c r="H205" s="195"/>
      <c r="I205" s="195"/>
      <c r="J205" s="196"/>
      <c r="K205" s="18"/>
      <c r="L205" s="197" t="s">
        <v>186</v>
      </c>
      <c r="M205" s="198"/>
      <c r="N205" s="198"/>
      <c r="O205" s="199"/>
      <c r="P205" s="99" t="s">
        <v>23</v>
      </c>
      <c r="Q205" s="149">
        <v>2</v>
      </c>
      <c r="R205" s="200"/>
      <c r="S205" s="201"/>
      <c r="T205" s="202"/>
      <c r="U205" s="200"/>
      <c r="V205" s="201"/>
      <c r="W205" s="23"/>
      <c r="X205" s="38"/>
    </row>
    <row r="206" spans="1:24" ht="22.5" customHeight="1">
      <c r="A206" s="21"/>
      <c r="B206" s="6"/>
      <c r="C206" s="6"/>
      <c r="D206" s="113">
        <f t="shared" si="9"/>
        <v>132</v>
      </c>
      <c r="E206" s="79" t="s">
        <v>265</v>
      </c>
      <c r="F206" s="71" t="s">
        <v>213</v>
      </c>
      <c r="G206" s="194" t="s">
        <v>214</v>
      </c>
      <c r="H206" s="195"/>
      <c r="I206" s="195"/>
      <c r="J206" s="196"/>
      <c r="K206" s="18"/>
      <c r="L206" s="197" t="s">
        <v>186</v>
      </c>
      <c r="M206" s="198"/>
      <c r="N206" s="198"/>
      <c r="O206" s="199"/>
      <c r="P206" s="99" t="s">
        <v>23</v>
      </c>
      <c r="Q206" s="149">
        <v>1</v>
      </c>
      <c r="R206" s="200"/>
      <c r="S206" s="201"/>
      <c r="T206" s="202"/>
      <c r="U206" s="200"/>
      <c r="V206" s="201"/>
      <c r="W206" s="23"/>
      <c r="X206" s="38"/>
    </row>
    <row r="207" spans="1:24" ht="22.5" customHeight="1">
      <c r="A207" s="21"/>
      <c r="B207" s="6"/>
      <c r="C207" s="6"/>
      <c r="D207" s="113">
        <f t="shared" si="9"/>
        <v>133</v>
      </c>
      <c r="E207" s="79" t="s">
        <v>215</v>
      </c>
      <c r="F207" s="71" t="s">
        <v>216</v>
      </c>
      <c r="G207" s="194" t="s">
        <v>217</v>
      </c>
      <c r="H207" s="195"/>
      <c r="I207" s="195"/>
      <c r="J207" s="196"/>
      <c r="K207" s="18"/>
      <c r="L207" s="197" t="s">
        <v>186</v>
      </c>
      <c r="M207" s="198"/>
      <c r="N207" s="198"/>
      <c r="O207" s="199"/>
      <c r="P207" s="99" t="s">
        <v>23</v>
      </c>
      <c r="Q207" s="149">
        <v>2</v>
      </c>
      <c r="R207" s="200"/>
      <c r="S207" s="201"/>
      <c r="T207" s="202"/>
      <c r="U207" s="200"/>
      <c r="V207" s="201"/>
      <c r="W207" s="23"/>
      <c r="X207" s="38"/>
    </row>
    <row r="208" spans="1:24" ht="22.5" customHeight="1">
      <c r="A208" s="21"/>
      <c r="B208" s="6"/>
      <c r="C208" s="6"/>
      <c r="D208" s="113">
        <f t="shared" si="9"/>
        <v>134</v>
      </c>
      <c r="E208" s="79" t="s">
        <v>212</v>
      </c>
      <c r="F208" s="71" t="s">
        <v>218</v>
      </c>
      <c r="G208" s="194" t="s">
        <v>219</v>
      </c>
      <c r="H208" s="195"/>
      <c r="I208" s="195"/>
      <c r="J208" s="196"/>
      <c r="K208" s="18"/>
      <c r="L208" s="197" t="s">
        <v>186</v>
      </c>
      <c r="M208" s="198"/>
      <c r="N208" s="198"/>
      <c r="O208" s="199"/>
      <c r="P208" s="99" t="s">
        <v>23</v>
      </c>
      <c r="Q208" s="149">
        <v>1</v>
      </c>
      <c r="R208" s="200"/>
      <c r="S208" s="201"/>
      <c r="T208" s="202"/>
      <c r="U208" s="200"/>
      <c r="V208" s="201"/>
      <c r="W208" s="23"/>
      <c r="X208" s="38"/>
    </row>
    <row r="209" spans="1:24" ht="22.5" customHeight="1">
      <c r="A209" s="21"/>
      <c r="B209" s="6"/>
      <c r="C209" s="6"/>
      <c r="D209" s="113">
        <f t="shared" si="9"/>
        <v>135</v>
      </c>
      <c r="E209" s="79" t="s">
        <v>225</v>
      </c>
      <c r="F209" s="71" t="s">
        <v>203</v>
      </c>
      <c r="G209" s="194" t="s">
        <v>204</v>
      </c>
      <c r="H209" s="195"/>
      <c r="I209" s="195"/>
      <c r="J209" s="196"/>
      <c r="K209" s="18"/>
      <c r="L209" s="197" t="s">
        <v>186</v>
      </c>
      <c r="M209" s="198"/>
      <c r="N209" s="198"/>
      <c r="O209" s="199"/>
      <c r="P209" s="99" t="s">
        <v>23</v>
      </c>
      <c r="Q209" s="149">
        <v>20</v>
      </c>
      <c r="R209" s="200"/>
      <c r="S209" s="201"/>
      <c r="T209" s="202"/>
      <c r="U209" s="200"/>
      <c r="V209" s="201"/>
      <c r="W209" s="23"/>
      <c r="X209" s="38"/>
    </row>
    <row r="210" spans="1:24" ht="22.5" customHeight="1">
      <c r="A210" s="21"/>
      <c r="B210" s="6"/>
      <c r="C210" s="6"/>
      <c r="D210" s="113">
        <f t="shared" si="9"/>
        <v>136</v>
      </c>
      <c r="E210" s="79" t="s">
        <v>271</v>
      </c>
      <c r="F210" s="71" t="s">
        <v>270</v>
      </c>
      <c r="G210" s="194" t="s">
        <v>269</v>
      </c>
      <c r="H210" s="195"/>
      <c r="I210" s="195"/>
      <c r="J210" s="196"/>
      <c r="K210" s="18"/>
      <c r="L210" s="197" t="s">
        <v>186</v>
      </c>
      <c r="M210" s="198"/>
      <c r="N210" s="198"/>
      <c r="O210" s="199"/>
      <c r="P210" s="99" t="s">
        <v>23</v>
      </c>
      <c r="Q210" s="149">
        <v>4</v>
      </c>
      <c r="R210" s="200"/>
      <c r="S210" s="201"/>
      <c r="T210" s="202"/>
      <c r="U210" s="200"/>
      <c r="V210" s="201"/>
      <c r="W210" s="23"/>
      <c r="X210" s="38"/>
    </row>
    <row r="211" spans="1:24" ht="22.5" customHeight="1">
      <c r="A211" s="21"/>
      <c r="B211" s="6"/>
      <c r="C211" s="6"/>
      <c r="D211" s="113"/>
      <c r="E211" s="173" t="s">
        <v>237</v>
      </c>
      <c r="F211" s="71"/>
      <c r="G211" s="164"/>
      <c r="H211" s="165"/>
      <c r="I211" s="165"/>
      <c r="J211" s="166"/>
      <c r="K211" s="18"/>
      <c r="L211" s="167"/>
      <c r="M211" s="168"/>
      <c r="N211" s="168"/>
      <c r="O211" s="169"/>
      <c r="P211" s="99"/>
      <c r="Q211" s="149"/>
      <c r="R211" s="170"/>
      <c r="S211" s="171"/>
      <c r="T211" s="172"/>
      <c r="U211" s="170"/>
      <c r="V211" s="171"/>
      <c r="W211" s="23"/>
      <c r="X211" s="38"/>
    </row>
    <row r="212" spans="1:24" ht="22.5" customHeight="1">
      <c r="A212" s="21"/>
      <c r="B212" s="6"/>
      <c r="C212" s="6"/>
      <c r="D212" s="113">
        <f>1+D210</f>
        <v>137</v>
      </c>
      <c r="E212" s="79" t="s">
        <v>238</v>
      </c>
      <c r="F212" s="71"/>
      <c r="G212" s="194">
        <v>310048</v>
      </c>
      <c r="H212" s="195"/>
      <c r="I212" s="195"/>
      <c r="J212" s="196"/>
      <c r="K212" s="18"/>
      <c r="L212" s="197" t="s">
        <v>138</v>
      </c>
      <c r="M212" s="198"/>
      <c r="N212" s="198"/>
      <c r="O212" s="199"/>
      <c r="P212" s="99" t="s">
        <v>23</v>
      </c>
      <c r="Q212" s="149">
        <v>9</v>
      </c>
      <c r="R212" s="200"/>
      <c r="S212" s="201"/>
      <c r="T212" s="202" t="s">
        <v>248</v>
      </c>
      <c r="U212" s="200"/>
      <c r="V212" s="201"/>
      <c r="W212" s="23"/>
      <c r="X212" s="38"/>
    </row>
    <row r="213" spans="1:24" ht="22.5" customHeight="1">
      <c r="A213" s="21"/>
      <c r="B213" s="6"/>
      <c r="C213" s="6"/>
      <c r="D213" s="113">
        <f aca="true" t="shared" si="10" ref="D213:D219">1+D212</f>
        <v>138</v>
      </c>
      <c r="E213" s="79" t="s">
        <v>239</v>
      </c>
      <c r="F213" s="71"/>
      <c r="G213" s="194">
        <v>310952</v>
      </c>
      <c r="H213" s="195"/>
      <c r="I213" s="195"/>
      <c r="J213" s="196"/>
      <c r="K213" s="18"/>
      <c r="L213" s="197" t="s">
        <v>138</v>
      </c>
      <c r="M213" s="198"/>
      <c r="N213" s="198"/>
      <c r="O213" s="199"/>
      <c r="P213" s="99" t="s">
        <v>23</v>
      </c>
      <c r="Q213" s="149">
        <v>9</v>
      </c>
      <c r="R213" s="200"/>
      <c r="S213" s="201"/>
      <c r="T213" s="202"/>
      <c r="U213" s="200"/>
      <c r="V213" s="201"/>
      <c r="W213" s="23"/>
      <c r="X213" s="38"/>
    </row>
    <row r="214" spans="1:24" ht="22.5" customHeight="1">
      <c r="A214" s="21"/>
      <c r="B214" s="6"/>
      <c r="C214" s="6"/>
      <c r="D214" s="113">
        <f t="shared" si="10"/>
        <v>139</v>
      </c>
      <c r="E214" s="79" t="s">
        <v>240</v>
      </c>
      <c r="F214" s="71"/>
      <c r="G214" s="194">
        <v>310461</v>
      </c>
      <c r="H214" s="195"/>
      <c r="I214" s="195"/>
      <c r="J214" s="196"/>
      <c r="K214" s="18"/>
      <c r="L214" s="197" t="s">
        <v>138</v>
      </c>
      <c r="M214" s="198"/>
      <c r="N214" s="198"/>
      <c r="O214" s="199"/>
      <c r="P214" s="99" t="s">
        <v>23</v>
      </c>
      <c r="Q214" s="149">
        <v>1</v>
      </c>
      <c r="R214" s="200"/>
      <c r="S214" s="201"/>
      <c r="T214" s="202" t="s">
        <v>247</v>
      </c>
      <c r="U214" s="200"/>
      <c r="V214" s="201"/>
      <c r="W214" s="23"/>
      <c r="X214" s="38"/>
    </row>
    <row r="215" spans="1:24" ht="22.5" customHeight="1">
      <c r="A215" s="21"/>
      <c r="B215" s="6"/>
      <c r="C215" s="6"/>
      <c r="D215" s="113">
        <f t="shared" si="10"/>
        <v>140</v>
      </c>
      <c r="E215" s="79" t="s">
        <v>243</v>
      </c>
      <c r="F215" s="71"/>
      <c r="G215" s="194">
        <v>310473</v>
      </c>
      <c r="H215" s="195"/>
      <c r="I215" s="195"/>
      <c r="J215" s="196"/>
      <c r="K215" s="18"/>
      <c r="L215" s="197" t="s">
        <v>138</v>
      </c>
      <c r="M215" s="198"/>
      <c r="N215" s="198"/>
      <c r="O215" s="199"/>
      <c r="P215" s="99" t="s">
        <v>23</v>
      </c>
      <c r="Q215" s="149">
        <v>3</v>
      </c>
      <c r="R215" s="200"/>
      <c r="S215" s="201"/>
      <c r="T215" s="202"/>
      <c r="U215" s="200"/>
      <c r="V215" s="201"/>
      <c r="W215" s="23"/>
      <c r="X215" s="38"/>
    </row>
    <row r="216" spans="1:24" ht="22.5" customHeight="1">
      <c r="A216" s="21"/>
      <c r="B216" s="6"/>
      <c r="C216" s="6"/>
      <c r="D216" s="113">
        <f t="shared" si="10"/>
        <v>141</v>
      </c>
      <c r="E216" s="79" t="s">
        <v>242</v>
      </c>
      <c r="F216" s="71"/>
      <c r="G216" s="194">
        <v>310873</v>
      </c>
      <c r="H216" s="195"/>
      <c r="I216" s="195"/>
      <c r="J216" s="196"/>
      <c r="K216" s="18"/>
      <c r="L216" s="197" t="s">
        <v>138</v>
      </c>
      <c r="M216" s="198"/>
      <c r="N216" s="198"/>
      <c r="O216" s="199"/>
      <c r="P216" s="99" t="s">
        <v>23</v>
      </c>
      <c r="Q216" s="149">
        <v>18</v>
      </c>
      <c r="R216" s="200"/>
      <c r="S216" s="201"/>
      <c r="T216" s="202"/>
      <c r="U216" s="200"/>
      <c r="V216" s="201"/>
      <c r="W216" s="23"/>
      <c r="X216" s="38"/>
    </row>
    <row r="217" spans="1:24" ht="22.5" customHeight="1">
      <c r="A217" s="21"/>
      <c r="B217" s="6"/>
      <c r="C217" s="6"/>
      <c r="D217" s="113">
        <f t="shared" si="10"/>
        <v>142</v>
      </c>
      <c r="E217" s="79" t="s">
        <v>241</v>
      </c>
      <c r="F217" s="71"/>
      <c r="G217" s="194">
        <v>310864</v>
      </c>
      <c r="H217" s="195"/>
      <c r="I217" s="195"/>
      <c r="J217" s="196"/>
      <c r="K217" s="18"/>
      <c r="L217" s="197" t="s">
        <v>138</v>
      </c>
      <c r="M217" s="198"/>
      <c r="N217" s="198"/>
      <c r="O217" s="199"/>
      <c r="P217" s="99" t="s">
        <v>23</v>
      </c>
      <c r="Q217" s="149">
        <v>1</v>
      </c>
      <c r="R217" s="200"/>
      <c r="S217" s="201"/>
      <c r="T217" s="202"/>
      <c r="U217" s="200"/>
      <c r="V217" s="201"/>
      <c r="W217" s="23"/>
      <c r="X217" s="38"/>
    </row>
    <row r="218" spans="1:24" ht="22.5" customHeight="1">
      <c r="A218" s="21"/>
      <c r="B218" s="6"/>
      <c r="C218" s="6"/>
      <c r="D218" s="113">
        <f t="shared" si="10"/>
        <v>143</v>
      </c>
      <c r="E218" s="79" t="s">
        <v>244</v>
      </c>
      <c r="F218" s="71"/>
      <c r="G218" s="194">
        <v>310855</v>
      </c>
      <c r="H218" s="195"/>
      <c r="I218" s="195"/>
      <c r="J218" s="196"/>
      <c r="K218" s="18"/>
      <c r="L218" s="197" t="s">
        <v>138</v>
      </c>
      <c r="M218" s="198"/>
      <c r="N218" s="198"/>
      <c r="O218" s="199"/>
      <c r="P218" s="99" t="s">
        <v>23</v>
      </c>
      <c r="Q218" s="149">
        <v>1</v>
      </c>
      <c r="R218" s="200"/>
      <c r="S218" s="201"/>
      <c r="T218" s="202"/>
      <c r="U218" s="200"/>
      <c r="V218" s="201"/>
      <c r="W218" s="23"/>
      <c r="X218" s="38"/>
    </row>
    <row r="219" spans="1:24" ht="22.5" customHeight="1">
      <c r="A219" s="21"/>
      <c r="B219" s="6"/>
      <c r="C219" s="6"/>
      <c r="D219" s="113">
        <f t="shared" si="10"/>
        <v>144</v>
      </c>
      <c r="E219" s="79" t="s">
        <v>245</v>
      </c>
      <c r="F219" s="71"/>
      <c r="G219" s="194"/>
      <c r="H219" s="195"/>
      <c r="I219" s="195"/>
      <c r="J219" s="196"/>
      <c r="K219" s="18"/>
      <c r="L219" s="197" t="s">
        <v>260</v>
      </c>
      <c r="M219" s="198"/>
      <c r="N219" s="198"/>
      <c r="O219" s="199"/>
      <c r="P219" s="99" t="s">
        <v>23</v>
      </c>
      <c r="Q219" s="149">
        <v>1</v>
      </c>
      <c r="R219" s="200"/>
      <c r="S219" s="201"/>
      <c r="T219" s="202"/>
      <c r="U219" s="200"/>
      <c r="V219" s="201"/>
      <c r="W219" s="23"/>
      <c r="X219" s="38"/>
    </row>
    <row r="220" spans="1:24" ht="22.5" customHeight="1">
      <c r="A220" s="21"/>
      <c r="B220" s="6"/>
      <c r="C220" s="6"/>
      <c r="D220" s="113"/>
      <c r="E220" s="79"/>
      <c r="F220" s="71"/>
      <c r="G220" s="194"/>
      <c r="H220" s="195"/>
      <c r="I220" s="195"/>
      <c r="J220" s="196"/>
      <c r="K220" s="18"/>
      <c r="L220" s="197"/>
      <c r="M220" s="198"/>
      <c r="N220" s="198"/>
      <c r="O220" s="199"/>
      <c r="P220" s="99"/>
      <c r="Q220" s="149"/>
      <c r="R220" s="200"/>
      <c r="S220" s="201"/>
      <c r="T220" s="200"/>
      <c r="U220" s="200"/>
      <c r="V220" s="201"/>
      <c r="W220" s="23"/>
      <c r="X220" s="38"/>
    </row>
    <row r="221" spans="1:24" ht="22.5" customHeight="1">
      <c r="A221" s="21"/>
      <c r="B221" s="6"/>
      <c r="C221" s="6"/>
      <c r="D221" s="113"/>
      <c r="E221" s="173" t="s">
        <v>274</v>
      </c>
      <c r="F221" s="71"/>
      <c r="G221" s="194"/>
      <c r="H221" s="195"/>
      <c r="I221" s="195"/>
      <c r="J221" s="196"/>
      <c r="K221" s="18"/>
      <c r="L221" s="197"/>
      <c r="M221" s="198"/>
      <c r="N221" s="198"/>
      <c r="O221" s="199"/>
      <c r="P221" s="99"/>
      <c r="Q221" s="149"/>
      <c r="R221" s="200"/>
      <c r="S221" s="201"/>
      <c r="T221" s="200"/>
      <c r="U221" s="200"/>
      <c r="V221" s="201"/>
      <c r="W221" s="23"/>
      <c r="X221" s="38"/>
    </row>
    <row r="222" spans="1:24" ht="22.5" customHeight="1">
      <c r="A222" s="21"/>
      <c r="B222" s="6"/>
      <c r="C222" s="6"/>
      <c r="D222" s="113">
        <v>145</v>
      </c>
      <c r="E222" s="79" t="s">
        <v>275</v>
      </c>
      <c r="F222" s="71"/>
      <c r="G222" s="194" t="s">
        <v>276</v>
      </c>
      <c r="H222" s="195"/>
      <c r="I222" s="195"/>
      <c r="J222" s="196"/>
      <c r="K222" s="18"/>
      <c r="L222" s="197" t="s">
        <v>283</v>
      </c>
      <c r="M222" s="198"/>
      <c r="N222" s="198"/>
      <c r="O222" s="199"/>
      <c r="P222" s="99" t="s">
        <v>23</v>
      </c>
      <c r="Q222" s="149">
        <v>2</v>
      </c>
      <c r="R222" s="200"/>
      <c r="S222" s="201"/>
      <c r="T222" s="202"/>
      <c r="U222" s="200"/>
      <c r="V222" s="201"/>
      <c r="W222" s="23"/>
      <c r="X222" s="38"/>
    </row>
    <row r="223" spans="1:24" ht="22.5" customHeight="1">
      <c r="A223" s="21"/>
      <c r="B223" s="6"/>
      <c r="C223" s="6"/>
      <c r="D223" s="113">
        <f>1+D222</f>
        <v>146</v>
      </c>
      <c r="E223" s="79" t="s">
        <v>280</v>
      </c>
      <c r="F223" s="71"/>
      <c r="G223" s="194" t="s">
        <v>277</v>
      </c>
      <c r="H223" s="195"/>
      <c r="I223" s="195"/>
      <c r="J223" s="196"/>
      <c r="K223" s="18"/>
      <c r="L223" s="197" t="s">
        <v>283</v>
      </c>
      <c r="M223" s="198"/>
      <c r="N223" s="198"/>
      <c r="O223" s="199"/>
      <c r="P223" s="99" t="s">
        <v>23</v>
      </c>
      <c r="Q223" s="149">
        <v>2</v>
      </c>
      <c r="R223" s="200"/>
      <c r="S223" s="201"/>
      <c r="T223" s="202"/>
      <c r="U223" s="200"/>
      <c r="V223" s="201"/>
      <c r="W223" s="23"/>
      <c r="X223" s="38"/>
    </row>
    <row r="224" spans="1:24" ht="22.5" customHeight="1">
      <c r="A224" s="21"/>
      <c r="B224" s="6"/>
      <c r="C224" s="6"/>
      <c r="D224" s="113">
        <f>1+D223</f>
        <v>147</v>
      </c>
      <c r="E224" s="79" t="s">
        <v>279</v>
      </c>
      <c r="F224" s="71"/>
      <c r="G224" s="194" t="s">
        <v>278</v>
      </c>
      <c r="H224" s="195"/>
      <c r="I224" s="195"/>
      <c r="J224" s="196"/>
      <c r="K224" s="18"/>
      <c r="L224" s="197"/>
      <c r="M224" s="198"/>
      <c r="N224" s="198"/>
      <c r="O224" s="199"/>
      <c r="P224" s="99" t="s">
        <v>23</v>
      </c>
      <c r="Q224" s="149">
        <v>1</v>
      </c>
      <c r="R224" s="200"/>
      <c r="S224" s="201"/>
      <c r="T224" s="202"/>
      <c r="U224" s="200"/>
      <c r="V224" s="201"/>
      <c r="W224" s="23"/>
      <c r="X224" s="38"/>
    </row>
    <row r="225" spans="1:24" ht="22.5" customHeight="1">
      <c r="A225" s="21"/>
      <c r="B225" s="6"/>
      <c r="C225" s="6"/>
      <c r="D225" s="113">
        <f>1+D224</f>
        <v>148</v>
      </c>
      <c r="E225" s="79" t="s">
        <v>281</v>
      </c>
      <c r="F225" s="71"/>
      <c r="G225" s="194" t="s">
        <v>282</v>
      </c>
      <c r="H225" s="195"/>
      <c r="I225" s="195"/>
      <c r="J225" s="196"/>
      <c r="K225" s="18"/>
      <c r="L225" s="197" t="s">
        <v>283</v>
      </c>
      <c r="M225" s="198"/>
      <c r="N225" s="198"/>
      <c r="O225" s="199"/>
      <c r="P225" s="99" t="s">
        <v>23</v>
      </c>
      <c r="Q225" s="149">
        <v>1</v>
      </c>
      <c r="R225" s="200"/>
      <c r="S225" s="201"/>
      <c r="T225" s="202"/>
      <c r="U225" s="200"/>
      <c r="V225" s="201"/>
      <c r="W225" s="23"/>
      <c r="X225" s="38"/>
    </row>
    <row r="226" spans="1:24" ht="22.5" customHeight="1">
      <c r="A226" s="21"/>
      <c r="B226" s="6"/>
      <c r="C226" s="6"/>
      <c r="D226" s="113"/>
      <c r="E226" s="79"/>
      <c r="F226" s="71"/>
      <c r="G226" s="194"/>
      <c r="H226" s="195"/>
      <c r="I226" s="195"/>
      <c r="J226" s="196"/>
      <c r="K226" s="18"/>
      <c r="L226" s="197"/>
      <c r="M226" s="198"/>
      <c r="N226" s="198"/>
      <c r="O226" s="199"/>
      <c r="P226" s="99"/>
      <c r="Q226" s="149"/>
      <c r="R226" s="200"/>
      <c r="S226" s="201"/>
      <c r="T226" s="200"/>
      <c r="U226" s="200"/>
      <c r="V226" s="201"/>
      <c r="W226" s="23"/>
      <c r="X226" s="38"/>
    </row>
    <row r="227" spans="1:24" ht="22.5" customHeight="1">
      <c r="A227" s="21"/>
      <c r="B227" s="6"/>
      <c r="C227" s="6"/>
      <c r="D227" s="113"/>
      <c r="E227" s="79"/>
      <c r="F227" s="71"/>
      <c r="G227" s="194"/>
      <c r="H227" s="195"/>
      <c r="I227" s="195"/>
      <c r="J227" s="196"/>
      <c r="K227" s="18"/>
      <c r="L227" s="197"/>
      <c r="M227" s="198"/>
      <c r="N227" s="198"/>
      <c r="O227" s="199"/>
      <c r="P227" s="99"/>
      <c r="Q227" s="149"/>
      <c r="R227" s="200"/>
      <c r="S227" s="201"/>
      <c r="T227" s="200"/>
      <c r="U227" s="200"/>
      <c r="V227" s="201"/>
      <c r="W227" s="23"/>
      <c r="X227" s="38"/>
    </row>
    <row r="228" spans="1:24" ht="22.5" customHeight="1">
      <c r="A228" s="21"/>
      <c r="B228" s="6"/>
      <c r="C228" s="6"/>
      <c r="D228" s="113"/>
      <c r="E228" s="79"/>
      <c r="F228" s="71"/>
      <c r="G228" s="194"/>
      <c r="H228" s="195"/>
      <c r="I228" s="195"/>
      <c r="J228" s="196"/>
      <c r="K228" s="18"/>
      <c r="L228" s="197"/>
      <c r="M228" s="198"/>
      <c r="N228" s="198"/>
      <c r="O228" s="199"/>
      <c r="P228" s="99"/>
      <c r="Q228" s="149"/>
      <c r="R228" s="200"/>
      <c r="S228" s="201"/>
      <c r="T228" s="200"/>
      <c r="U228" s="200"/>
      <c r="V228" s="201"/>
      <c r="W228" s="23"/>
      <c r="X228" s="38"/>
    </row>
    <row r="229" spans="1:24" ht="22.5" customHeight="1">
      <c r="A229" s="21"/>
      <c r="B229" s="6"/>
      <c r="C229" s="6"/>
      <c r="D229" s="113"/>
      <c r="E229" s="79"/>
      <c r="F229" s="71"/>
      <c r="G229" s="194"/>
      <c r="H229" s="195"/>
      <c r="I229" s="195"/>
      <c r="J229" s="196"/>
      <c r="K229" s="18"/>
      <c r="L229" s="197"/>
      <c r="M229" s="198"/>
      <c r="N229" s="198"/>
      <c r="O229" s="199"/>
      <c r="P229" s="99"/>
      <c r="Q229" s="149"/>
      <c r="R229" s="200"/>
      <c r="S229" s="201"/>
      <c r="T229" s="200"/>
      <c r="U229" s="200"/>
      <c r="V229" s="201"/>
      <c r="W229" s="23"/>
      <c r="X229" s="38"/>
    </row>
    <row r="230" spans="1:24" ht="22.5" customHeight="1" thickBot="1">
      <c r="A230" s="21"/>
      <c r="B230" s="6"/>
      <c r="C230" s="6"/>
      <c r="D230" s="122"/>
      <c r="E230" s="88"/>
      <c r="F230" s="163"/>
      <c r="G230" s="220"/>
      <c r="H230" s="221"/>
      <c r="I230" s="221"/>
      <c r="J230" s="222"/>
      <c r="K230" s="73"/>
      <c r="L230" s="223"/>
      <c r="M230" s="224"/>
      <c r="N230" s="224"/>
      <c r="O230" s="225"/>
      <c r="P230" s="125"/>
      <c r="Q230" s="160"/>
      <c r="R230" s="226"/>
      <c r="S230" s="227"/>
      <c r="T230" s="226"/>
      <c r="U230" s="226"/>
      <c r="V230" s="227"/>
      <c r="W230" s="23"/>
      <c r="X230" s="38"/>
    </row>
    <row r="231" spans="1:23" ht="17.25" thickBot="1">
      <c r="A231" s="216"/>
      <c r="B231" s="217"/>
      <c r="C231" s="218"/>
      <c r="D231" s="25"/>
      <c r="E231" s="36"/>
      <c r="F231" s="22"/>
      <c r="G231" s="203"/>
      <c r="H231" s="203"/>
      <c r="I231" s="219"/>
      <c r="J231" s="219"/>
      <c r="K231" s="22"/>
      <c r="L231" s="203"/>
      <c r="M231" s="203"/>
      <c r="N231" s="38"/>
      <c r="O231" s="37"/>
      <c r="P231" s="37"/>
      <c r="Q231" s="37"/>
      <c r="R231" s="37"/>
      <c r="S231" s="203"/>
      <c r="T231" s="203"/>
      <c r="U231" s="37"/>
      <c r="V231" s="23"/>
      <c r="W231" s="7"/>
    </row>
    <row r="232" spans="1:23" ht="17.25" thickBot="1">
      <c r="A232" s="216"/>
      <c r="B232" s="217"/>
      <c r="C232" s="218"/>
      <c r="D232" s="25"/>
      <c r="E232" s="36"/>
      <c r="F232" s="22"/>
      <c r="G232" s="16"/>
      <c r="H232" s="16"/>
      <c r="I232" s="16"/>
      <c r="J232" s="16"/>
      <c r="K232" s="16"/>
      <c r="L232" s="204"/>
      <c r="M232" s="204"/>
      <c r="N232" s="17"/>
      <c r="O232" s="205"/>
      <c r="P232" s="206"/>
      <c r="Q232" s="206"/>
      <c r="R232" s="206"/>
      <c r="S232" s="206"/>
      <c r="T232" s="206"/>
      <c r="U232" s="207"/>
      <c r="V232" s="15" t="s">
        <v>1</v>
      </c>
      <c r="W232" s="7"/>
    </row>
    <row r="233" spans="1:23" ht="17.25" thickBot="1">
      <c r="A233" s="216"/>
      <c r="B233" s="217"/>
      <c r="C233" s="218"/>
      <c r="D233" s="25"/>
      <c r="E233" s="36"/>
      <c r="F233" s="22"/>
      <c r="G233" s="16"/>
      <c r="H233" s="16"/>
      <c r="I233" s="16"/>
      <c r="J233" s="16"/>
      <c r="K233" s="16"/>
      <c r="L233" s="204"/>
      <c r="M233" s="204"/>
      <c r="N233" s="17"/>
      <c r="O233" s="208"/>
      <c r="P233" s="209"/>
      <c r="Q233" s="209"/>
      <c r="R233" s="209"/>
      <c r="S233" s="209"/>
      <c r="T233" s="209"/>
      <c r="U233" s="210"/>
      <c r="V233" s="214">
        <v>6</v>
      </c>
      <c r="W233" s="7"/>
    </row>
    <row r="234" spans="1:23" ht="17.25" thickBot="1">
      <c r="A234" s="216"/>
      <c r="B234" s="217"/>
      <c r="C234" s="218"/>
      <c r="D234" s="14"/>
      <c r="E234" s="39"/>
      <c r="F234" s="41"/>
      <c r="G234" s="15" t="s">
        <v>8</v>
      </c>
      <c r="H234" s="15" t="s">
        <v>9</v>
      </c>
      <c r="I234" s="15" t="s">
        <v>1</v>
      </c>
      <c r="J234" s="15" t="s">
        <v>10</v>
      </c>
      <c r="K234" s="16"/>
      <c r="L234" s="204" t="s">
        <v>11</v>
      </c>
      <c r="M234" s="204"/>
      <c r="N234" s="15" t="s">
        <v>12</v>
      </c>
      <c r="O234" s="211"/>
      <c r="P234" s="212"/>
      <c r="Q234" s="212"/>
      <c r="R234" s="212"/>
      <c r="S234" s="212"/>
      <c r="T234" s="212"/>
      <c r="U234" s="213"/>
      <c r="V234" s="215"/>
      <c r="W234" s="7"/>
    </row>
    <row r="235" spans="1:23" ht="17.25" thickBot="1">
      <c r="A235" s="8"/>
      <c r="B235" s="9"/>
      <c r="C235" s="9"/>
      <c r="D235" s="31"/>
      <c r="E235" s="39"/>
      <c r="F235" s="41"/>
      <c r="G235" s="41"/>
      <c r="H235" s="41"/>
      <c r="I235" s="41"/>
      <c r="J235" s="41"/>
      <c r="K235" s="41"/>
      <c r="L235" s="42"/>
      <c r="M235" s="42"/>
      <c r="N235" s="42"/>
      <c r="O235" s="42"/>
      <c r="P235" s="40"/>
      <c r="Q235" s="40"/>
      <c r="R235" s="42"/>
      <c r="S235" s="42"/>
      <c r="T235" s="42"/>
      <c r="U235" s="42"/>
      <c r="V235" s="42"/>
      <c r="W235" s="10"/>
    </row>
  </sheetData>
  <sheetProtection/>
  <mergeCells count="852">
    <mergeCell ref="R172:S172"/>
    <mergeCell ref="T172:V172"/>
    <mergeCell ref="T167:V167"/>
    <mergeCell ref="G154:J154"/>
    <mergeCell ref="L154:O154"/>
    <mergeCell ref="R154:S154"/>
    <mergeCell ref="T154:V154"/>
    <mergeCell ref="G165:J165"/>
    <mergeCell ref="G169:J169"/>
    <mergeCell ref="L155:M155"/>
    <mergeCell ref="L175:O175"/>
    <mergeCell ref="R175:S175"/>
    <mergeCell ref="T175:V175"/>
    <mergeCell ref="T165:V165"/>
    <mergeCell ref="R165:S165"/>
    <mergeCell ref="L165:O165"/>
    <mergeCell ref="L169:O169"/>
    <mergeCell ref="R169:S169"/>
    <mergeCell ref="T169:V169"/>
    <mergeCell ref="R171:S171"/>
    <mergeCell ref="G152:J152"/>
    <mergeCell ref="L152:O152"/>
    <mergeCell ref="R152:S152"/>
    <mergeCell ref="T152:V152"/>
    <mergeCell ref="G153:J153"/>
    <mergeCell ref="L153:O153"/>
    <mergeCell ref="R153:S153"/>
    <mergeCell ref="T153:V153"/>
    <mergeCell ref="G151:J151"/>
    <mergeCell ref="L151:O151"/>
    <mergeCell ref="R151:S151"/>
    <mergeCell ref="T151:V151"/>
    <mergeCell ref="R150:S150"/>
    <mergeCell ref="T150:V150"/>
    <mergeCell ref="G132:J132"/>
    <mergeCell ref="G137:J137"/>
    <mergeCell ref="L137:O137"/>
    <mergeCell ref="R137:S137"/>
    <mergeCell ref="T137:V137"/>
    <mergeCell ref="T128:V128"/>
    <mergeCell ref="R132:S132"/>
    <mergeCell ref="T111:V111"/>
    <mergeCell ref="G112:J112"/>
    <mergeCell ref="L112:O112"/>
    <mergeCell ref="R112:S112"/>
    <mergeCell ref="T112:V112"/>
    <mergeCell ref="L113:O113"/>
    <mergeCell ref="R113:S113"/>
    <mergeCell ref="T113:V113"/>
    <mergeCell ref="R103:S103"/>
    <mergeCell ref="T103:V103"/>
    <mergeCell ref="G104:J104"/>
    <mergeCell ref="L104:O104"/>
    <mergeCell ref="R104:S104"/>
    <mergeCell ref="T104:V104"/>
    <mergeCell ref="G101:J101"/>
    <mergeCell ref="L101:O101"/>
    <mergeCell ref="R101:S101"/>
    <mergeCell ref="T101:V101"/>
    <mergeCell ref="G102:J102"/>
    <mergeCell ref="L102:O102"/>
    <mergeCell ref="T105:V105"/>
    <mergeCell ref="R105:S105"/>
    <mergeCell ref="R107:S107"/>
    <mergeCell ref="G177:J177"/>
    <mergeCell ref="L177:O177"/>
    <mergeCell ref="R177:S177"/>
    <mergeCell ref="T177:V177"/>
    <mergeCell ref="G131:J131"/>
    <mergeCell ref="T109:V109"/>
    <mergeCell ref="R127:S127"/>
    <mergeCell ref="L181:O181"/>
    <mergeCell ref="R180:S180"/>
    <mergeCell ref="T180:V180"/>
    <mergeCell ref="G178:J178"/>
    <mergeCell ref="L178:O178"/>
    <mergeCell ref="L180:O180"/>
    <mergeCell ref="R178:S178"/>
    <mergeCell ref="T178:V178"/>
    <mergeCell ref="R181:S181"/>
    <mergeCell ref="G206:J206"/>
    <mergeCell ref="L206:O206"/>
    <mergeCell ref="R206:S206"/>
    <mergeCell ref="T206:V206"/>
    <mergeCell ref="G207:J207"/>
    <mergeCell ref="L207:O207"/>
    <mergeCell ref="R207:S207"/>
    <mergeCell ref="T207:V207"/>
    <mergeCell ref="G204:J204"/>
    <mergeCell ref="L204:O204"/>
    <mergeCell ref="R204:S204"/>
    <mergeCell ref="T204:V204"/>
    <mergeCell ref="G205:J205"/>
    <mergeCell ref="L205:O205"/>
    <mergeCell ref="R205:S205"/>
    <mergeCell ref="T205:V205"/>
    <mergeCell ref="T89:V93"/>
    <mergeCell ref="G68:J68"/>
    <mergeCell ref="L68:O68"/>
    <mergeCell ref="R68:S68"/>
    <mergeCell ref="T68:V68"/>
    <mergeCell ref="G69:J69"/>
    <mergeCell ref="L69:O69"/>
    <mergeCell ref="R69:S69"/>
    <mergeCell ref="T69:V69"/>
    <mergeCell ref="T88:V88"/>
    <mergeCell ref="L25:O25"/>
    <mergeCell ref="L26:O26"/>
    <mergeCell ref="D82:D84"/>
    <mergeCell ref="G81:J81"/>
    <mergeCell ref="L31:M31"/>
    <mergeCell ref="L33:M33"/>
    <mergeCell ref="G36:H36"/>
    <mergeCell ref="I36:J36"/>
    <mergeCell ref="L82:O84"/>
    <mergeCell ref="L55:O55"/>
    <mergeCell ref="B27:B29"/>
    <mergeCell ref="C27:C29"/>
    <mergeCell ref="I76:J76"/>
    <mergeCell ref="L48:O48"/>
    <mergeCell ref="L52:O52"/>
    <mergeCell ref="L51:O51"/>
    <mergeCell ref="G75:J75"/>
    <mergeCell ref="L66:O66"/>
    <mergeCell ref="B37:B41"/>
    <mergeCell ref="C37:C41"/>
    <mergeCell ref="R87:S87"/>
    <mergeCell ref="E82:E84"/>
    <mergeCell ref="F82:F84"/>
    <mergeCell ref="G82:J84"/>
    <mergeCell ref="R88:S88"/>
    <mergeCell ref="G86:J86"/>
    <mergeCell ref="L86:O86"/>
    <mergeCell ref="G87:J87"/>
    <mergeCell ref="P82:P84"/>
    <mergeCell ref="G88:J88"/>
    <mergeCell ref="L79:M79"/>
    <mergeCell ref="O77:U79"/>
    <mergeCell ref="V78:V79"/>
    <mergeCell ref="L87:O87"/>
    <mergeCell ref="L85:O85"/>
    <mergeCell ref="R85:S85"/>
    <mergeCell ref="T85:V85"/>
    <mergeCell ref="T86:V86"/>
    <mergeCell ref="T87:V87"/>
    <mergeCell ref="R86:S86"/>
    <mergeCell ref="L88:O88"/>
    <mergeCell ref="L75:O75"/>
    <mergeCell ref="R73:S73"/>
    <mergeCell ref="L54:O54"/>
    <mergeCell ref="S76:T76"/>
    <mergeCell ref="T82:V84"/>
    <mergeCell ref="L81:O81"/>
    <mergeCell ref="R82:S84"/>
    <mergeCell ref="Q82:Q84"/>
    <mergeCell ref="L56:O56"/>
    <mergeCell ref="G48:J48"/>
    <mergeCell ref="R48:S48"/>
    <mergeCell ref="T49:V49"/>
    <mergeCell ref="T50:V50"/>
    <mergeCell ref="T51:V51"/>
    <mergeCell ref="T52:V52"/>
    <mergeCell ref="R49:S49"/>
    <mergeCell ref="R50:S50"/>
    <mergeCell ref="T48:V48"/>
    <mergeCell ref="R53:S53"/>
    <mergeCell ref="R54:S54"/>
    <mergeCell ref="T53:V53"/>
    <mergeCell ref="T54:V54"/>
    <mergeCell ref="L57:O57"/>
    <mergeCell ref="L60:O60"/>
    <mergeCell ref="G54:J54"/>
    <mergeCell ref="L61:O61"/>
    <mergeCell ref="R61:S61"/>
    <mergeCell ref="R60:S60"/>
    <mergeCell ref="L37:M37"/>
    <mergeCell ref="L38:M38"/>
    <mergeCell ref="S39:V41"/>
    <mergeCell ref="Q44:Q46"/>
    <mergeCell ref="R52:S52"/>
    <mergeCell ref="T60:V60"/>
    <mergeCell ref="L50:O50"/>
    <mergeCell ref="L49:O49"/>
    <mergeCell ref="G49:J49"/>
    <mergeCell ref="G53:J53"/>
    <mergeCell ref="L53:O53"/>
    <mergeCell ref="G51:J51"/>
    <mergeCell ref="G52:J52"/>
    <mergeCell ref="G5:J5"/>
    <mergeCell ref="G6:J6"/>
    <mergeCell ref="G23:J23"/>
    <mergeCell ref="G29:J29"/>
    <mergeCell ref="L5:O5"/>
    <mergeCell ref="L16:O16"/>
    <mergeCell ref="G21:J21"/>
    <mergeCell ref="L11:O11"/>
    <mergeCell ref="G28:J28"/>
    <mergeCell ref="G24:J24"/>
    <mergeCell ref="T59:V59"/>
    <mergeCell ref="T55:V55"/>
    <mergeCell ref="R58:S58"/>
    <mergeCell ref="R57:S57"/>
    <mergeCell ref="R56:S56"/>
    <mergeCell ref="T57:V57"/>
    <mergeCell ref="R59:S59"/>
    <mergeCell ref="L15:O15"/>
    <mergeCell ref="L13:O13"/>
    <mergeCell ref="R7:S7"/>
    <mergeCell ref="R8:S8"/>
    <mergeCell ref="L18:O18"/>
    <mergeCell ref="L17:O17"/>
    <mergeCell ref="R17:S17"/>
    <mergeCell ref="L9:O9"/>
    <mergeCell ref="L14:O14"/>
    <mergeCell ref="G59:J59"/>
    <mergeCell ref="L6:O6"/>
    <mergeCell ref="G17:J17"/>
    <mergeCell ref="G18:J18"/>
    <mergeCell ref="G20:J20"/>
    <mergeCell ref="G40:H40"/>
    <mergeCell ref="I39:J39"/>
    <mergeCell ref="G39:H39"/>
    <mergeCell ref="G25:J25"/>
    <mergeCell ref="L34:M34"/>
    <mergeCell ref="G58:J58"/>
    <mergeCell ref="L41:M41"/>
    <mergeCell ref="O39:R41"/>
    <mergeCell ref="P44:P46"/>
    <mergeCell ref="I40:J40"/>
    <mergeCell ref="R55:S55"/>
    <mergeCell ref="G55:J55"/>
    <mergeCell ref="R47:S47"/>
    <mergeCell ref="L47:O47"/>
    <mergeCell ref="G56:J56"/>
    <mergeCell ref="L78:M78"/>
    <mergeCell ref="I37:J37"/>
    <mergeCell ref="L39:M39"/>
    <mergeCell ref="L59:O59"/>
    <mergeCell ref="G72:J72"/>
    <mergeCell ref="G73:J73"/>
    <mergeCell ref="L44:O46"/>
    <mergeCell ref="G61:J61"/>
    <mergeCell ref="G60:J60"/>
    <mergeCell ref="G57:J57"/>
    <mergeCell ref="G65:J65"/>
    <mergeCell ref="T73:V73"/>
    <mergeCell ref="T70:V70"/>
    <mergeCell ref="T67:V67"/>
    <mergeCell ref="L62:O62"/>
    <mergeCell ref="T63:V63"/>
    <mergeCell ref="T64:V64"/>
    <mergeCell ref="R72:S72"/>
    <mergeCell ref="R70:S70"/>
    <mergeCell ref="R66:S66"/>
    <mergeCell ref="R75:S75"/>
    <mergeCell ref="T75:V75"/>
    <mergeCell ref="L76:M76"/>
    <mergeCell ref="L77:M77"/>
    <mergeCell ref="G74:J74"/>
    <mergeCell ref="T74:V74"/>
    <mergeCell ref="G76:H76"/>
    <mergeCell ref="R74:S74"/>
    <mergeCell ref="T61:V61"/>
    <mergeCell ref="T56:V56"/>
    <mergeCell ref="T62:V62"/>
    <mergeCell ref="R62:S62"/>
    <mergeCell ref="T58:V58"/>
    <mergeCell ref="T72:V72"/>
    <mergeCell ref="R71:S71"/>
    <mergeCell ref="T71:V71"/>
    <mergeCell ref="T65:V65"/>
    <mergeCell ref="R64:S64"/>
    <mergeCell ref="T66:V66"/>
    <mergeCell ref="R65:S65"/>
    <mergeCell ref="R67:S67"/>
    <mergeCell ref="R63:S63"/>
    <mergeCell ref="G67:J67"/>
    <mergeCell ref="L70:O70"/>
    <mergeCell ref="G70:J70"/>
    <mergeCell ref="G66:J66"/>
    <mergeCell ref="L63:O63"/>
    <mergeCell ref="L65:O65"/>
    <mergeCell ref="G64:J64"/>
    <mergeCell ref="G63:J63"/>
    <mergeCell ref="L64:O64"/>
    <mergeCell ref="L32:M32"/>
    <mergeCell ref="D44:D46"/>
    <mergeCell ref="B30:B36"/>
    <mergeCell ref="G62:J62"/>
    <mergeCell ref="I41:J41"/>
    <mergeCell ref="G41:H41"/>
    <mergeCell ref="L58:O58"/>
    <mergeCell ref="A76:A79"/>
    <mergeCell ref="B76:B79"/>
    <mergeCell ref="L71:O71"/>
    <mergeCell ref="L72:O72"/>
    <mergeCell ref="L73:O73"/>
    <mergeCell ref="L74:O74"/>
    <mergeCell ref="G71:J71"/>
    <mergeCell ref="C76:C79"/>
    <mergeCell ref="B74:B75"/>
    <mergeCell ref="C74:C75"/>
    <mergeCell ref="A30:A36"/>
    <mergeCell ref="A37:A41"/>
    <mergeCell ref="G47:J47"/>
    <mergeCell ref="G38:H38"/>
    <mergeCell ref="E44:E46"/>
    <mergeCell ref="F44:F46"/>
    <mergeCell ref="G44:J46"/>
    <mergeCell ref="C30:C36"/>
    <mergeCell ref="I38:J38"/>
    <mergeCell ref="G37:H37"/>
    <mergeCell ref="T15:V15"/>
    <mergeCell ref="T17:V17"/>
    <mergeCell ref="T16:V16"/>
    <mergeCell ref="R11:S11"/>
    <mergeCell ref="R13:S13"/>
    <mergeCell ref="R14:S14"/>
    <mergeCell ref="R15:S15"/>
    <mergeCell ref="T12:V12"/>
    <mergeCell ref="R16:S16"/>
    <mergeCell ref="T14:V14"/>
    <mergeCell ref="T13:V13"/>
    <mergeCell ref="G9:J9"/>
    <mergeCell ref="G10:J10"/>
    <mergeCell ref="R12:S12"/>
    <mergeCell ref="T9:V9"/>
    <mergeCell ref="R10:S10"/>
    <mergeCell ref="T10:V10"/>
    <mergeCell ref="T11:V11"/>
    <mergeCell ref="R9:S9"/>
    <mergeCell ref="G14:J14"/>
    <mergeCell ref="G11:J11"/>
    <mergeCell ref="L12:O12"/>
    <mergeCell ref="R51:S51"/>
    <mergeCell ref="L40:M40"/>
    <mergeCell ref="G27:J27"/>
    <mergeCell ref="G22:J22"/>
    <mergeCell ref="L28:O28"/>
    <mergeCell ref="L20:O20"/>
    <mergeCell ref="S37:T38"/>
    <mergeCell ref="T47:V47"/>
    <mergeCell ref="R21:S21"/>
    <mergeCell ref="R20:S20"/>
    <mergeCell ref="L27:O27"/>
    <mergeCell ref="R26:S26"/>
    <mergeCell ref="R25:S25"/>
    <mergeCell ref="R27:S27"/>
    <mergeCell ref="L35:M35"/>
    <mergeCell ref="L36:M36"/>
    <mergeCell ref="L29:O29"/>
    <mergeCell ref="S36:T36"/>
    <mergeCell ref="T29:V29"/>
    <mergeCell ref="V37:V38"/>
    <mergeCell ref="R44:S46"/>
    <mergeCell ref="R18:S18"/>
    <mergeCell ref="O36:R38"/>
    <mergeCell ref="R28:S28"/>
    <mergeCell ref="R29:S29"/>
    <mergeCell ref="O33:V35"/>
    <mergeCell ref="L22:O22"/>
    <mergeCell ref="R22:S22"/>
    <mergeCell ref="R23:S23"/>
    <mergeCell ref="R24:S24"/>
    <mergeCell ref="T22:V22"/>
    <mergeCell ref="T24:V24"/>
    <mergeCell ref="L24:O24"/>
    <mergeCell ref="Q2:Q4"/>
    <mergeCell ref="R2:S4"/>
    <mergeCell ref="G7:J7"/>
    <mergeCell ref="G8:J8"/>
    <mergeCell ref="P2:P4"/>
    <mergeCell ref="L21:O21"/>
    <mergeCell ref="G13:J13"/>
    <mergeCell ref="G15:J15"/>
    <mergeCell ref="G12:J12"/>
    <mergeCell ref="L10:O10"/>
    <mergeCell ref="T5:V5"/>
    <mergeCell ref="T6:V6"/>
    <mergeCell ref="T7:V7"/>
    <mergeCell ref="T8:V8"/>
    <mergeCell ref="R5:S5"/>
    <mergeCell ref="L8:O8"/>
    <mergeCell ref="R6:S6"/>
    <mergeCell ref="L7:O7"/>
    <mergeCell ref="R91:S91"/>
    <mergeCell ref="T23:V23"/>
    <mergeCell ref="D2:D4"/>
    <mergeCell ref="E2:E4"/>
    <mergeCell ref="F2:F4"/>
    <mergeCell ref="G2:J4"/>
    <mergeCell ref="L2:O4"/>
    <mergeCell ref="T2:V4"/>
    <mergeCell ref="G89:J89"/>
    <mergeCell ref="L89:O89"/>
    <mergeCell ref="R89:S89"/>
    <mergeCell ref="T25:V25"/>
    <mergeCell ref="T26:V26"/>
    <mergeCell ref="T27:V27"/>
    <mergeCell ref="G50:J50"/>
    <mergeCell ref="L67:O67"/>
    <mergeCell ref="T28:V28"/>
    <mergeCell ref="T44:V46"/>
    <mergeCell ref="U37:U38"/>
    <mergeCell ref="O31:V32"/>
    <mergeCell ref="G90:J90"/>
    <mergeCell ref="L90:O90"/>
    <mergeCell ref="R90:S90"/>
    <mergeCell ref="R97:S97"/>
    <mergeCell ref="T97:V97"/>
    <mergeCell ref="G98:J98"/>
    <mergeCell ref="G91:J91"/>
    <mergeCell ref="L91:O91"/>
    <mergeCell ref="G92:J92"/>
    <mergeCell ref="G93:J93"/>
    <mergeCell ref="L93:O93"/>
    <mergeCell ref="R93:S93"/>
    <mergeCell ref="G97:J97"/>
    <mergeCell ref="L92:O92"/>
    <mergeCell ref="R92:S92"/>
    <mergeCell ref="G100:J100"/>
    <mergeCell ref="L100:O100"/>
    <mergeCell ref="R98:S98"/>
    <mergeCell ref="G96:J96"/>
    <mergeCell ref="L96:O96"/>
    <mergeCell ref="R99:S99"/>
    <mergeCell ref="T99:V99"/>
    <mergeCell ref="G105:J105"/>
    <mergeCell ref="L105:O105"/>
    <mergeCell ref="R100:S100"/>
    <mergeCell ref="T100:V100"/>
    <mergeCell ref="R102:S102"/>
    <mergeCell ref="T102:V102"/>
    <mergeCell ref="G103:J103"/>
    <mergeCell ref="L103:O103"/>
    <mergeCell ref="L192:O192"/>
    <mergeCell ref="R192:S192"/>
    <mergeCell ref="T192:V192"/>
    <mergeCell ref="S193:T193"/>
    <mergeCell ref="L194:M194"/>
    <mergeCell ref="G106:J106"/>
    <mergeCell ref="L106:O106"/>
    <mergeCell ref="R106:S106"/>
    <mergeCell ref="T106:V106"/>
    <mergeCell ref="G107:J107"/>
    <mergeCell ref="R124:S124"/>
    <mergeCell ref="V116:V117"/>
    <mergeCell ref="R120:S122"/>
    <mergeCell ref="L117:M117"/>
    <mergeCell ref="L110:O110"/>
    <mergeCell ref="R110:S110"/>
    <mergeCell ref="O115:U117"/>
    <mergeCell ref="L116:M116"/>
    <mergeCell ref="L111:O111"/>
    <mergeCell ref="R111:S111"/>
    <mergeCell ref="G85:J85"/>
    <mergeCell ref="G109:J109"/>
    <mergeCell ref="G124:J124"/>
    <mergeCell ref="T124:V124"/>
    <mergeCell ref="T110:V110"/>
    <mergeCell ref="L108:O108"/>
    <mergeCell ref="R108:S108"/>
    <mergeCell ref="T108:V108"/>
    <mergeCell ref="L107:O107"/>
    <mergeCell ref="T107:V107"/>
    <mergeCell ref="A114:A117"/>
    <mergeCell ref="B114:B117"/>
    <mergeCell ref="C114:C117"/>
    <mergeCell ref="G114:H114"/>
    <mergeCell ref="T130:V130"/>
    <mergeCell ref="Q120:Q122"/>
    <mergeCell ref="P120:P122"/>
    <mergeCell ref="T120:V122"/>
    <mergeCell ref="T127:V127"/>
    <mergeCell ref="D120:D122"/>
    <mergeCell ref="B108:B113"/>
    <mergeCell ref="C108:C113"/>
    <mergeCell ref="G110:J110"/>
    <mergeCell ref="G108:J108"/>
    <mergeCell ref="G111:J111"/>
    <mergeCell ref="G113:J113"/>
    <mergeCell ref="E120:E122"/>
    <mergeCell ref="F120:F122"/>
    <mergeCell ref="G120:J122"/>
    <mergeCell ref="L120:O122"/>
    <mergeCell ref="G123:J123"/>
    <mergeCell ref="L123:O123"/>
    <mergeCell ref="G134:J134"/>
    <mergeCell ref="G143:J143"/>
    <mergeCell ref="L143:O143"/>
    <mergeCell ref="R123:S123"/>
    <mergeCell ref="T123:V123"/>
    <mergeCell ref="R149:S149"/>
    <mergeCell ref="G125:J125"/>
    <mergeCell ref="L131:O131"/>
    <mergeCell ref="R131:S131"/>
    <mergeCell ref="T132:V132"/>
    <mergeCell ref="G133:J133"/>
    <mergeCell ref="L133:O133"/>
    <mergeCell ref="R133:S133"/>
    <mergeCell ref="T133:V133"/>
    <mergeCell ref="L115:M115"/>
    <mergeCell ref="L114:M114"/>
    <mergeCell ref="S114:T114"/>
    <mergeCell ref="I114:J114"/>
    <mergeCell ref="T131:V131"/>
    <mergeCell ref="R128:S128"/>
    <mergeCell ref="L109:O109"/>
    <mergeCell ref="R109:S109"/>
    <mergeCell ref="R125:S125"/>
    <mergeCell ref="G94:J94"/>
    <mergeCell ref="L94:O94"/>
    <mergeCell ref="G95:J95"/>
    <mergeCell ref="L95:O95"/>
    <mergeCell ref="R95:S95"/>
    <mergeCell ref="R96:S96"/>
    <mergeCell ref="L124:O124"/>
    <mergeCell ref="T98:V98"/>
    <mergeCell ref="G99:J99"/>
    <mergeCell ref="R134:S134"/>
    <mergeCell ref="T134:V134"/>
    <mergeCell ref="G130:J130"/>
    <mergeCell ref="L130:O130"/>
    <mergeCell ref="R130:S130"/>
    <mergeCell ref="G128:J128"/>
    <mergeCell ref="L128:O128"/>
    <mergeCell ref="T125:V125"/>
    <mergeCell ref="T136:V136"/>
    <mergeCell ref="L148:O148"/>
    <mergeCell ref="G150:J150"/>
    <mergeCell ref="L150:O150"/>
    <mergeCell ref="R144:S144"/>
    <mergeCell ref="G129:J129"/>
    <mergeCell ref="L129:O129"/>
    <mergeCell ref="R129:S129"/>
    <mergeCell ref="T129:V129"/>
    <mergeCell ref="L134:O134"/>
    <mergeCell ref="L135:O135"/>
    <mergeCell ref="R135:S135"/>
    <mergeCell ref="T135:V135"/>
    <mergeCell ref="T144:V144"/>
    <mergeCell ref="G145:J145"/>
    <mergeCell ref="B146:B153"/>
    <mergeCell ref="C146:C153"/>
    <mergeCell ref="G136:J136"/>
    <mergeCell ref="L136:O136"/>
    <mergeCell ref="R136:S136"/>
    <mergeCell ref="T140:V140"/>
    <mergeCell ref="G141:J141"/>
    <mergeCell ref="L141:O141"/>
    <mergeCell ref="R148:S148"/>
    <mergeCell ref="T148:V148"/>
    <mergeCell ref="T149:V149"/>
    <mergeCell ref="L145:O145"/>
    <mergeCell ref="R145:S145"/>
    <mergeCell ref="T145:V145"/>
    <mergeCell ref="R146:S146"/>
    <mergeCell ref="G138:J138"/>
    <mergeCell ref="L138:O138"/>
    <mergeCell ref="R138:S138"/>
    <mergeCell ref="T138:V138"/>
    <mergeCell ref="G139:J139"/>
    <mergeCell ref="R139:S139"/>
    <mergeCell ref="T139:V139"/>
    <mergeCell ref="T143:V143"/>
    <mergeCell ref="G144:J144"/>
    <mergeCell ref="L144:O144"/>
    <mergeCell ref="L147:O147"/>
    <mergeCell ref="R141:S141"/>
    <mergeCell ref="T141:V141"/>
    <mergeCell ref="T146:V146"/>
    <mergeCell ref="G146:J146"/>
    <mergeCell ref="L146:O146"/>
    <mergeCell ref="T142:V142"/>
    <mergeCell ref="T147:V147"/>
    <mergeCell ref="G148:J148"/>
    <mergeCell ref="G149:J149"/>
    <mergeCell ref="L149:O149"/>
    <mergeCell ref="R143:S143"/>
    <mergeCell ref="A155:A158"/>
    <mergeCell ref="B155:B158"/>
    <mergeCell ref="C155:C158"/>
    <mergeCell ref="G155:H155"/>
    <mergeCell ref="I155:J155"/>
    <mergeCell ref="S155:T155"/>
    <mergeCell ref="L156:M156"/>
    <mergeCell ref="O156:U158"/>
    <mergeCell ref="L157:M157"/>
    <mergeCell ref="T161:V163"/>
    <mergeCell ref="V157:V158"/>
    <mergeCell ref="L158:M158"/>
    <mergeCell ref="L160:O160"/>
    <mergeCell ref="D161:D163"/>
    <mergeCell ref="E161:E163"/>
    <mergeCell ref="F161:F163"/>
    <mergeCell ref="G161:J163"/>
    <mergeCell ref="L161:O163"/>
    <mergeCell ref="T171:V171"/>
    <mergeCell ref="G164:J164"/>
    <mergeCell ref="L164:O164"/>
    <mergeCell ref="R164:S164"/>
    <mergeCell ref="T164:V164"/>
    <mergeCell ref="G168:J168"/>
    <mergeCell ref="L168:O168"/>
    <mergeCell ref="R168:S168"/>
    <mergeCell ref="T168:V168"/>
    <mergeCell ref="R173:S173"/>
    <mergeCell ref="T173:V173"/>
    <mergeCell ref="R174:S174"/>
    <mergeCell ref="T174:V174"/>
    <mergeCell ref="G170:J170"/>
    <mergeCell ref="L170:O170"/>
    <mergeCell ref="R170:S170"/>
    <mergeCell ref="T170:V170"/>
    <mergeCell ref="G171:J171"/>
    <mergeCell ref="L171:O171"/>
    <mergeCell ref="G172:J172"/>
    <mergeCell ref="L172:O172"/>
    <mergeCell ref="G176:J176"/>
    <mergeCell ref="L176:O176"/>
    <mergeCell ref="R176:S176"/>
    <mergeCell ref="T176:V176"/>
    <mergeCell ref="G174:J174"/>
    <mergeCell ref="L174:O174"/>
    <mergeCell ref="G173:J173"/>
    <mergeCell ref="L173:O173"/>
    <mergeCell ref="G189:J189"/>
    <mergeCell ref="L189:O189"/>
    <mergeCell ref="R185:S185"/>
    <mergeCell ref="T185:V185"/>
    <mergeCell ref="G188:J188"/>
    <mergeCell ref="L188:O188"/>
    <mergeCell ref="G179:J179"/>
    <mergeCell ref="L179:O179"/>
    <mergeCell ref="R179:S179"/>
    <mergeCell ref="T179:V179"/>
    <mergeCell ref="G180:J180"/>
    <mergeCell ref="L185:O185"/>
    <mergeCell ref="T181:V181"/>
    <mergeCell ref="R182:S182"/>
    <mergeCell ref="T182:V182"/>
    <mergeCell ref="G181:J181"/>
    <mergeCell ref="R188:S188"/>
    <mergeCell ref="T188:V188"/>
    <mergeCell ref="B184:B191"/>
    <mergeCell ref="C184:C191"/>
    <mergeCell ref="R184:S184"/>
    <mergeCell ref="T184:V184"/>
    <mergeCell ref="G186:J186"/>
    <mergeCell ref="L184:O184"/>
    <mergeCell ref="R187:S187"/>
    <mergeCell ref="T187:V187"/>
    <mergeCell ref="Q199:Q201"/>
    <mergeCell ref="R199:S201"/>
    <mergeCell ref="T199:V201"/>
    <mergeCell ref="R189:S189"/>
    <mergeCell ref="T189:V189"/>
    <mergeCell ref="O194:U196"/>
    <mergeCell ref="L191:O191"/>
    <mergeCell ref="R191:S191"/>
    <mergeCell ref="T191:V191"/>
    <mergeCell ref="L193:M193"/>
    <mergeCell ref="G187:J187"/>
    <mergeCell ref="L187:O187"/>
    <mergeCell ref="R183:S183"/>
    <mergeCell ref="T183:V183"/>
    <mergeCell ref="R186:S186"/>
    <mergeCell ref="T186:V186"/>
    <mergeCell ref="G185:J185"/>
    <mergeCell ref="L186:O186"/>
    <mergeCell ref="G191:J191"/>
    <mergeCell ref="A193:A196"/>
    <mergeCell ref="B193:B196"/>
    <mergeCell ref="C193:C196"/>
    <mergeCell ref="G193:H193"/>
    <mergeCell ref="I193:J193"/>
    <mergeCell ref="G192:J192"/>
    <mergeCell ref="L195:M195"/>
    <mergeCell ref="V195:V196"/>
    <mergeCell ref="L196:M196"/>
    <mergeCell ref="G175:J175"/>
    <mergeCell ref="L98:O98"/>
    <mergeCell ref="L99:O99"/>
    <mergeCell ref="R142:S142"/>
    <mergeCell ref="G140:J140"/>
    <mergeCell ref="G147:J147"/>
    <mergeCell ref="L125:O125"/>
    <mergeCell ref="T19:V19"/>
    <mergeCell ref="T18:V18"/>
    <mergeCell ref="T21:V21"/>
    <mergeCell ref="T20:V20"/>
    <mergeCell ref="L23:O23"/>
    <mergeCell ref="L97:O97"/>
    <mergeCell ref="R94:S94"/>
    <mergeCell ref="T96:V96"/>
    <mergeCell ref="T95:V95"/>
    <mergeCell ref="T94:V94"/>
    <mergeCell ref="G16:J16"/>
    <mergeCell ref="G26:J26"/>
    <mergeCell ref="G19:J19"/>
    <mergeCell ref="L19:O19"/>
    <mergeCell ref="R19:S19"/>
    <mergeCell ref="L140:O140"/>
    <mergeCell ref="R140:S140"/>
    <mergeCell ref="L139:O139"/>
    <mergeCell ref="L132:O132"/>
    <mergeCell ref="G135:J135"/>
    <mergeCell ref="G126:J126"/>
    <mergeCell ref="L126:O126"/>
    <mergeCell ref="R126:S126"/>
    <mergeCell ref="T126:V126"/>
    <mergeCell ref="G166:J166"/>
    <mergeCell ref="L166:O166"/>
    <mergeCell ref="R166:S166"/>
    <mergeCell ref="T166:V166"/>
    <mergeCell ref="G127:J127"/>
    <mergeCell ref="L127:O127"/>
    <mergeCell ref="R147:S147"/>
    <mergeCell ref="G142:J142"/>
    <mergeCell ref="L142:O142"/>
    <mergeCell ref="P161:P163"/>
    <mergeCell ref="G167:J167"/>
    <mergeCell ref="L167:O167"/>
    <mergeCell ref="R167:S167"/>
    <mergeCell ref="Q161:Q163"/>
    <mergeCell ref="R161:S163"/>
    <mergeCell ref="G160:J160"/>
    <mergeCell ref="P199:P201"/>
    <mergeCell ref="G190:J190"/>
    <mergeCell ref="L190:O190"/>
    <mergeCell ref="R190:S190"/>
    <mergeCell ref="T190:V190"/>
    <mergeCell ref="G182:J182"/>
    <mergeCell ref="L182:O182"/>
    <mergeCell ref="G183:J183"/>
    <mergeCell ref="L183:O183"/>
    <mergeCell ref="G184:J184"/>
    <mergeCell ref="G198:J198"/>
    <mergeCell ref="L198:O198"/>
    <mergeCell ref="D199:D201"/>
    <mergeCell ref="E199:E201"/>
    <mergeCell ref="F199:F201"/>
    <mergeCell ref="G199:J201"/>
    <mergeCell ref="L199:O201"/>
    <mergeCell ref="G202:J202"/>
    <mergeCell ref="L202:O202"/>
    <mergeCell ref="R202:S202"/>
    <mergeCell ref="T202:V202"/>
    <mergeCell ref="G203:J203"/>
    <mergeCell ref="L203:O203"/>
    <mergeCell ref="R203:S203"/>
    <mergeCell ref="T203:V203"/>
    <mergeCell ref="G212:J212"/>
    <mergeCell ref="L212:O212"/>
    <mergeCell ref="R212:S212"/>
    <mergeCell ref="T212:V212"/>
    <mergeCell ref="G213:J213"/>
    <mergeCell ref="L213:O213"/>
    <mergeCell ref="R213:S213"/>
    <mergeCell ref="T213:V213"/>
    <mergeCell ref="G214:J214"/>
    <mergeCell ref="L214:O214"/>
    <mergeCell ref="R214:S214"/>
    <mergeCell ref="T214:V214"/>
    <mergeCell ref="G215:J215"/>
    <mergeCell ref="L215:O215"/>
    <mergeCell ref="R215:S215"/>
    <mergeCell ref="T215:V215"/>
    <mergeCell ref="G216:J216"/>
    <mergeCell ref="L216:O216"/>
    <mergeCell ref="R216:S216"/>
    <mergeCell ref="T216:V216"/>
    <mergeCell ref="G217:J217"/>
    <mergeCell ref="L217:O217"/>
    <mergeCell ref="R217:S217"/>
    <mergeCell ref="T217:V217"/>
    <mergeCell ref="G218:J218"/>
    <mergeCell ref="L218:O218"/>
    <mergeCell ref="R218:S218"/>
    <mergeCell ref="T218:V218"/>
    <mergeCell ref="G219:J219"/>
    <mergeCell ref="T219:V219"/>
    <mergeCell ref="G222:J222"/>
    <mergeCell ref="L222:O222"/>
    <mergeCell ref="R222:S222"/>
    <mergeCell ref="T222:V222"/>
    <mergeCell ref="G221:J221"/>
    <mergeCell ref="L221:O221"/>
    <mergeCell ref="R221:S221"/>
    <mergeCell ref="T221:V221"/>
    <mergeCell ref="G223:J223"/>
    <mergeCell ref="L223:O223"/>
    <mergeCell ref="R223:S223"/>
    <mergeCell ref="T223:V223"/>
    <mergeCell ref="G224:J224"/>
    <mergeCell ref="L224:O224"/>
    <mergeCell ref="R224:S224"/>
    <mergeCell ref="T224:V224"/>
    <mergeCell ref="G225:J225"/>
    <mergeCell ref="L225:O225"/>
    <mergeCell ref="R225:S225"/>
    <mergeCell ref="T225:V225"/>
    <mergeCell ref="G226:J226"/>
    <mergeCell ref="L226:O226"/>
    <mergeCell ref="R226:S226"/>
    <mergeCell ref="T226:V226"/>
    <mergeCell ref="G227:J227"/>
    <mergeCell ref="L227:O227"/>
    <mergeCell ref="R227:S227"/>
    <mergeCell ref="T227:V227"/>
    <mergeCell ref="G228:J228"/>
    <mergeCell ref="L228:O228"/>
    <mergeCell ref="R228:S228"/>
    <mergeCell ref="T228:V228"/>
    <mergeCell ref="G229:J229"/>
    <mergeCell ref="L229:O229"/>
    <mergeCell ref="R229:S229"/>
    <mergeCell ref="T229:V229"/>
    <mergeCell ref="G230:J230"/>
    <mergeCell ref="L230:O230"/>
    <mergeCell ref="R230:S230"/>
    <mergeCell ref="T230:V230"/>
    <mergeCell ref="A231:A234"/>
    <mergeCell ref="B231:B234"/>
    <mergeCell ref="C231:C234"/>
    <mergeCell ref="G231:H231"/>
    <mergeCell ref="I231:J231"/>
    <mergeCell ref="L231:M231"/>
    <mergeCell ref="S231:T231"/>
    <mergeCell ref="L232:M232"/>
    <mergeCell ref="O232:U234"/>
    <mergeCell ref="L233:M233"/>
    <mergeCell ref="V233:V234"/>
    <mergeCell ref="L234:M234"/>
    <mergeCell ref="G208:J208"/>
    <mergeCell ref="L208:O208"/>
    <mergeCell ref="R208:S208"/>
    <mergeCell ref="T208:V208"/>
    <mergeCell ref="G209:J209"/>
    <mergeCell ref="L209:O209"/>
    <mergeCell ref="R209:S209"/>
    <mergeCell ref="T209:V209"/>
    <mergeCell ref="G210:J210"/>
    <mergeCell ref="L210:O210"/>
    <mergeCell ref="R210:S210"/>
    <mergeCell ref="T210:V210"/>
    <mergeCell ref="G220:J220"/>
    <mergeCell ref="L220:O220"/>
    <mergeCell ref="R220:S220"/>
    <mergeCell ref="T220:V220"/>
    <mergeCell ref="L219:O219"/>
    <mergeCell ref="R219:S219"/>
  </mergeCells>
  <printOptions horizontalCentered="1" vertic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8" scale="96" r:id="rId1"/>
  <rowBreaks count="5" manualBreakCount="5">
    <brk id="42" max="255" man="1"/>
    <brk id="80" max="255" man="1"/>
    <brk id="118" max="22" man="1"/>
    <brk id="159" max="255" man="1"/>
    <brk id="197" max="22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Владимировна Рыбкина</dc:creator>
  <cp:keywords/>
  <dc:description/>
  <cp:lastModifiedBy>Михаил П. Коршун</cp:lastModifiedBy>
  <cp:lastPrinted>2020-11-26T11:13:30Z</cp:lastPrinted>
  <dcterms:created xsi:type="dcterms:W3CDTF">1999-09-20T05:37:32Z</dcterms:created>
  <dcterms:modified xsi:type="dcterms:W3CDTF">2021-02-18T09:32:53Z</dcterms:modified>
  <cp:category/>
  <cp:version/>
  <cp:contentType/>
  <cp:contentStatus/>
</cp:coreProperties>
</file>